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aaa\Desktop\"/>
    </mc:Choice>
  </mc:AlternateContent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Sheet1!$A$2:$G$74</definedName>
  </definedNames>
  <calcPr calcId="152511"/>
</workbook>
</file>

<file path=xl/calcChain.xml><?xml version="1.0" encoding="utf-8"?>
<calcChain xmlns="http://schemas.openxmlformats.org/spreadsheetml/2006/main">
  <c r="F72" i="1" l="1"/>
  <c r="F71" i="1"/>
  <c r="E70" i="1"/>
  <c r="F70" i="1" s="1"/>
  <c r="E69" i="1"/>
  <c r="F69" i="1" s="1"/>
  <c r="E65" i="1"/>
  <c r="F65" i="1" s="1"/>
  <c r="E64" i="1"/>
  <c r="F64" i="1" s="1"/>
  <c r="E63" i="1"/>
  <c r="F63" i="1" s="1"/>
  <c r="F62" i="1"/>
  <c r="E60" i="1"/>
  <c r="E57" i="1"/>
  <c r="F57" i="1" s="1"/>
  <c r="F56" i="1"/>
  <c r="F55" i="1"/>
  <c r="F54" i="1"/>
  <c r="F53" i="1"/>
  <c r="F52" i="1"/>
  <c r="F50" i="1"/>
  <c r="E50" i="1"/>
  <c r="F49" i="1"/>
  <c r="E49" i="1"/>
  <c r="F48" i="1"/>
  <c r="F47" i="1"/>
  <c r="E46" i="1"/>
  <c r="E43" i="1"/>
  <c r="F43" i="1" s="1"/>
  <c r="F42" i="1"/>
  <c r="F39" i="1"/>
  <c r="F38" i="1"/>
  <c r="E36" i="1"/>
  <c r="F36" i="1" s="1"/>
  <c r="E35" i="1"/>
  <c r="F35" i="1" s="1"/>
  <c r="F34" i="1"/>
  <c r="E33" i="1"/>
  <c r="F33" i="1" s="1"/>
  <c r="E32" i="1"/>
  <c r="F32" i="1" s="1"/>
  <c r="F31" i="1"/>
  <c r="F30" i="1"/>
  <c r="E29" i="1"/>
  <c r="F29" i="1" s="1"/>
  <c r="F28" i="1"/>
  <c r="F27" i="1"/>
  <c r="E27" i="1"/>
  <c r="F26" i="1"/>
  <c r="E25" i="1"/>
  <c r="E24" i="1"/>
  <c r="F23" i="1"/>
  <c r="F22" i="1"/>
  <c r="E22" i="1"/>
  <c r="F21" i="1"/>
  <c r="E21" i="1"/>
  <c r="F20" i="1"/>
  <c r="E20" i="1"/>
  <c r="F19" i="1"/>
  <c r="E19" i="1"/>
  <c r="F18" i="1"/>
  <c r="E18" i="1"/>
  <c r="E17" i="1"/>
  <c r="E16" i="1"/>
  <c r="F15" i="1"/>
  <c r="E14" i="1"/>
  <c r="F14" i="1" s="1"/>
  <c r="F13" i="1"/>
  <c r="F12" i="1"/>
  <c r="F11" i="1"/>
  <c r="E10" i="1"/>
  <c r="F10" i="1" s="1"/>
  <c r="E9" i="1"/>
  <c r="F8" i="1"/>
  <c r="F7" i="1"/>
  <c r="F6" i="1"/>
  <c r="F5" i="1"/>
  <c r="E4" i="1"/>
  <c r="F4" i="1" s="1"/>
  <c r="F3" i="1"/>
</calcChain>
</file>

<file path=xl/sharedStrings.xml><?xml version="1.0" encoding="utf-8"?>
<sst xmlns="http://schemas.openxmlformats.org/spreadsheetml/2006/main" count="224" uniqueCount="95">
  <si>
    <t>数学学院2019-2020学年第二学期“旅澳院友学习进步奖学金”名单公示</t>
  </si>
  <si>
    <t>班级</t>
  </si>
  <si>
    <t>姓名</t>
  </si>
  <si>
    <t>2018-2019第一学期班级排名/排名百分比</t>
  </si>
  <si>
    <t>2018-2019第二学期班级排名/排名百分比</t>
  </si>
  <si>
    <t>进步名次</t>
  </si>
  <si>
    <t>提升幅度</t>
  </si>
  <si>
    <t>申请奖项级别</t>
  </si>
  <si>
    <t>17数学与应用数学(统计学)</t>
  </si>
  <si>
    <t>熊家逸</t>
  </si>
  <si>
    <t>一等奖</t>
  </si>
  <si>
    <t>16数学与应用数学(统计学)</t>
  </si>
  <si>
    <t>封雅颂</t>
  </si>
  <si>
    <t>谢巧琳</t>
  </si>
  <si>
    <t>18信息与计算科学</t>
  </si>
  <si>
    <t>莫一凡</t>
  </si>
  <si>
    <t>朱正</t>
  </si>
  <si>
    <t>唐伟康</t>
  </si>
  <si>
    <t>18数学与应用数学(统计学)</t>
  </si>
  <si>
    <t>梁骏熙</t>
  </si>
  <si>
    <t>林景富</t>
  </si>
  <si>
    <t>吴宗霖</t>
  </si>
  <si>
    <t>霍商贤</t>
  </si>
  <si>
    <t>吴洁莹</t>
  </si>
  <si>
    <t>孙婷</t>
  </si>
  <si>
    <t>16级数学与应用数学1班</t>
  </si>
  <si>
    <t>赵泽藩</t>
  </si>
  <si>
    <t>高雅晴</t>
  </si>
  <si>
    <t>姚增铨</t>
  </si>
  <si>
    <t>17信息管理与信息系统</t>
  </si>
  <si>
    <t>梁添娣</t>
  </si>
  <si>
    <t>蒙岚</t>
  </si>
  <si>
    <t>梁颖</t>
  </si>
  <si>
    <t>桂敏</t>
  </si>
  <si>
    <t>杨胤瑾</t>
  </si>
  <si>
    <t>二等奖</t>
  </si>
  <si>
    <t>张元译</t>
  </si>
  <si>
    <t>林可儿</t>
  </si>
  <si>
    <t>马露</t>
  </si>
  <si>
    <t>18级数学与应用数学1班</t>
  </si>
  <si>
    <t>林一鸿</t>
  </si>
  <si>
    <t>邱夏妮</t>
  </si>
  <si>
    <t>章丹暖</t>
  </si>
  <si>
    <t>梁思颖</t>
  </si>
  <si>
    <t>王安妮</t>
  </si>
  <si>
    <t>18信息管理与信息系统</t>
  </si>
  <si>
    <t>龙依依</t>
  </si>
  <si>
    <t>陈禧</t>
  </si>
  <si>
    <t>牛琼光</t>
  </si>
  <si>
    <t>蔡嘉瑜</t>
  </si>
  <si>
    <t>刘聪</t>
  </si>
  <si>
    <t>潘蓉</t>
  </si>
  <si>
    <t>16信息管理与信息系统</t>
  </si>
  <si>
    <t>冯梦妍</t>
  </si>
  <si>
    <t>田郁文</t>
  </si>
  <si>
    <t>吴佩怡</t>
  </si>
  <si>
    <t>16信息与计算科学</t>
  </si>
  <si>
    <t>陆港运</t>
  </si>
  <si>
    <t>戴芙</t>
  </si>
  <si>
    <t>17级数学与应用数学1班</t>
  </si>
  <si>
    <t>全虹历</t>
  </si>
  <si>
    <t>黎欧诺</t>
  </si>
  <si>
    <t>三等奖</t>
  </si>
  <si>
    <t>梁澍</t>
  </si>
  <si>
    <t>欧阳斯童</t>
  </si>
  <si>
    <t>李家濠</t>
  </si>
  <si>
    <t>潘瑜欣</t>
  </si>
  <si>
    <t>林煜康</t>
  </si>
  <si>
    <t>刘昀</t>
  </si>
  <si>
    <t>马律维</t>
  </si>
  <si>
    <t>李心怡</t>
  </si>
  <si>
    <t>马雪驰</t>
  </si>
  <si>
    <t>孙宇鹏</t>
  </si>
  <si>
    <t>郑宇轩</t>
  </si>
  <si>
    <t>吴海源</t>
  </si>
  <si>
    <t>鲁柯言</t>
  </si>
  <si>
    <t>孙娜</t>
  </si>
  <si>
    <t>胡晨蕾</t>
  </si>
  <si>
    <t>胡雅文</t>
  </si>
  <si>
    <t>吴晓童</t>
  </si>
  <si>
    <t>罗粤清</t>
  </si>
  <si>
    <t>王芊喜</t>
  </si>
  <si>
    <t>李玺雅</t>
  </si>
  <si>
    <t>梁泽武</t>
  </si>
  <si>
    <t>谭媛媛</t>
  </si>
  <si>
    <t>陈智敢</t>
  </si>
  <si>
    <t>王潇乐</t>
  </si>
  <si>
    <t>詹曼玲</t>
  </si>
  <si>
    <t>许心怡</t>
  </si>
  <si>
    <t>朱咏仪</t>
  </si>
  <si>
    <t>蔡焯然</t>
  </si>
  <si>
    <t>王荻</t>
  </si>
  <si>
    <t>16数学创新班</t>
  </si>
  <si>
    <t>王尉铭</t>
  </si>
  <si>
    <t>陶露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</si>
</sst>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00B050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0" fontId="7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0" fontId="7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workbookViewId="0">
      <selection activeCell="C7" sqref="C7"/>
    </sheetView>
  </sheetViews>
  <sheetFormatPr defaultColWidth="9" defaultRowHeight="13.5"/>
  <cols>
    <col min="1" max="1" width="25.75" style="4" bestFit="1" customWidth="1"/>
    <col min="2" max="2" width="9.25" style="4" bestFit="1" customWidth="1"/>
    <col min="3" max="4" width="24.375" style="4" bestFit="1" customWidth="1"/>
    <col min="5" max="6" width="13" style="4" bestFit="1" customWidth="1"/>
    <col min="7" max="7" width="17" style="4" bestFit="1" customWidth="1"/>
    <col min="8" max="16384" width="9" style="4"/>
  </cols>
  <sheetData>
    <row r="1" spans="1:7" ht="27" customHeight="1">
      <c r="A1" s="21" t="s">
        <v>0</v>
      </c>
      <c r="B1" s="22"/>
      <c r="C1" s="21"/>
      <c r="D1" s="21"/>
      <c r="E1" s="21"/>
      <c r="F1" s="23"/>
      <c r="G1" s="23"/>
    </row>
    <row r="2" spans="1:7" ht="36.950000000000003" customHeight="1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spans="1:7" s="1" customFormat="1">
      <c r="A3" s="8" t="s">
        <v>8</v>
      </c>
      <c r="B3" s="8" t="s">
        <v>9</v>
      </c>
      <c r="C3" s="9">
        <v>51</v>
      </c>
      <c r="D3" s="8">
        <v>8</v>
      </c>
      <c r="E3" s="8">
        <v>43</v>
      </c>
      <c r="F3" s="10">
        <f>E3/66</f>
        <v>0.65151515151515149</v>
      </c>
      <c r="G3" s="8" t="s">
        <v>10</v>
      </c>
    </row>
    <row r="4" spans="1:7" s="1" customFormat="1">
      <c r="A4" s="8" t="s">
        <v>11</v>
      </c>
      <c r="B4" s="8" t="s">
        <v>12</v>
      </c>
      <c r="C4" s="11">
        <v>57</v>
      </c>
      <c r="D4" s="11">
        <v>18</v>
      </c>
      <c r="E4" s="11">
        <f>C4-D4</f>
        <v>39</v>
      </c>
      <c r="F4" s="10">
        <f>E4/72</f>
        <v>0.54166666666666663</v>
      </c>
      <c r="G4" s="8" t="s">
        <v>10</v>
      </c>
    </row>
    <row r="5" spans="1:7" s="1" customFormat="1">
      <c r="A5" s="8" t="s">
        <v>8</v>
      </c>
      <c r="B5" s="8" t="s">
        <v>13</v>
      </c>
      <c r="C5" s="8">
        <v>43</v>
      </c>
      <c r="D5" s="8">
        <v>4</v>
      </c>
      <c r="E5" s="8">
        <v>39</v>
      </c>
      <c r="F5" s="10">
        <f>E5/66</f>
        <v>0.59090909090909094</v>
      </c>
      <c r="G5" s="8" t="s">
        <v>10</v>
      </c>
    </row>
    <row r="6" spans="1:7" s="1" customFormat="1">
      <c r="A6" s="8" t="s">
        <v>14</v>
      </c>
      <c r="B6" s="8" t="s">
        <v>15</v>
      </c>
      <c r="C6" s="8">
        <v>34</v>
      </c>
      <c r="D6" s="8">
        <v>5</v>
      </c>
      <c r="E6" s="8">
        <v>29</v>
      </c>
      <c r="F6" s="10">
        <f>E6/49</f>
        <v>0.59183673469387754</v>
      </c>
      <c r="G6" s="8" t="s">
        <v>10</v>
      </c>
    </row>
    <row r="7" spans="1:7" s="1" customFormat="1">
      <c r="A7" s="8" t="s">
        <v>8</v>
      </c>
      <c r="B7" s="8" t="s">
        <v>16</v>
      </c>
      <c r="C7" s="8">
        <v>33</v>
      </c>
      <c r="D7" s="8">
        <v>6</v>
      </c>
      <c r="E7" s="8">
        <v>27</v>
      </c>
      <c r="F7" s="10">
        <f>E7/66</f>
        <v>0.40909090909090912</v>
      </c>
      <c r="G7" s="8" t="s">
        <v>10</v>
      </c>
    </row>
    <row r="8" spans="1:7" s="1" customFormat="1">
      <c r="A8" s="8" t="s">
        <v>8</v>
      </c>
      <c r="B8" s="8" t="s">
        <v>17</v>
      </c>
      <c r="C8" s="8">
        <v>48</v>
      </c>
      <c r="D8" s="8">
        <v>21</v>
      </c>
      <c r="E8" s="8">
        <v>27</v>
      </c>
      <c r="F8" s="10">
        <f>E8/66</f>
        <v>0.40909090909090912</v>
      </c>
      <c r="G8" s="8" t="s">
        <v>10</v>
      </c>
    </row>
    <row r="9" spans="1:7" s="1" customFormat="1">
      <c r="A9" s="8" t="s">
        <v>18</v>
      </c>
      <c r="B9" s="8" t="s">
        <v>19</v>
      </c>
      <c r="C9" s="8">
        <v>33</v>
      </c>
      <c r="D9" s="8">
        <v>7</v>
      </c>
      <c r="E9" s="8">
        <f>C9-D9</f>
        <v>26</v>
      </c>
      <c r="F9" s="12">
        <v>0.40600000000000003</v>
      </c>
      <c r="G9" s="12" t="s">
        <v>10</v>
      </c>
    </row>
    <row r="10" spans="1:7" s="1" customFormat="1">
      <c r="A10" s="8" t="s">
        <v>11</v>
      </c>
      <c r="B10" s="8" t="s">
        <v>20</v>
      </c>
      <c r="C10" s="11">
        <v>34</v>
      </c>
      <c r="D10" s="11">
        <v>9</v>
      </c>
      <c r="E10" s="11">
        <f>C10-D10</f>
        <v>25</v>
      </c>
      <c r="F10" s="10">
        <f>E10/72</f>
        <v>0.34722222222222221</v>
      </c>
      <c r="G10" s="8" t="s">
        <v>10</v>
      </c>
    </row>
    <row r="11" spans="1:7" s="1" customFormat="1">
      <c r="A11" s="8" t="s">
        <v>14</v>
      </c>
      <c r="B11" s="8" t="s">
        <v>21</v>
      </c>
      <c r="C11" s="8">
        <v>43</v>
      </c>
      <c r="D11" s="8">
        <v>18</v>
      </c>
      <c r="E11" s="8">
        <v>25</v>
      </c>
      <c r="F11" s="10">
        <f>E11/49</f>
        <v>0.51020408163265307</v>
      </c>
      <c r="G11" s="8" t="s">
        <v>10</v>
      </c>
    </row>
    <row r="12" spans="1:7" s="1" customFormat="1">
      <c r="A12" s="8" t="s">
        <v>8</v>
      </c>
      <c r="B12" s="8" t="s">
        <v>22</v>
      </c>
      <c r="C12" s="8">
        <v>45</v>
      </c>
      <c r="D12" s="8">
        <v>21</v>
      </c>
      <c r="E12" s="8">
        <v>24</v>
      </c>
      <c r="F12" s="10">
        <f>E12/66</f>
        <v>0.36363636363636365</v>
      </c>
      <c r="G12" s="8" t="s">
        <v>10</v>
      </c>
    </row>
    <row r="13" spans="1:7" s="1" customFormat="1">
      <c r="A13" s="8" t="s">
        <v>14</v>
      </c>
      <c r="B13" s="8" t="s">
        <v>23</v>
      </c>
      <c r="C13" s="8">
        <v>38</v>
      </c>
      <c r="D13" s="8">
        <v>14</v>
      </c>
      <c r="E13" s="8">
        <v>24</v>
      </c>
      <c r="F13" s="10">
        <f>E13/49</f>
        <v>0.48979591836734693</v>
      </c>
      <c r="G13" s="8" t="s">
        <v>10</v>
      </c>
    </row>
    <row r="14" spans="1:7" s="1" customFormat="1">
      <c r="A14" s="8" t="s">
        <v>11</v>
      </c>
      <c r="B14" s="8" t="s">
        <v>24</v>
      </c>
      <c r="C14" s="11">
        <v>37</v>
      </c>
      <c r="D14" s="11">
        <v>14</v>
      </c>
      <c r="E14" s="11">
        <f>C14-D14</f>
        <v>23</v>
      </c>
      <c r="F14" s="10">
        <f>E14/72</f>
        <v>0.31944444444444442</v>
      </c>
      <c r="G14" s="8" t="s">
        <v>10</v>
      </c>
    </row>
    <row r="15" spans="1:7" s="1" customFormat="1">
      <c r="A15" s="8" t="s">
        <v>25</v>
      </c>
      <c r="B15" s="11" t="s">
        <v>26</v>
      </c>
      <c r="C15" s="11">
        <v>45</v>
      </c>
      <c r="D15" s="11">
        <v>22</v>
      </c>
      <c r="E15" s="11">
        <v>23</v>
      </c>
      <c r="F15" s="10">
        <f>E15/59</f>
        <v>0.38983050847457629</v>
      </c>
      <c r="G15" s="13" t="s">
        <v>10</v>
      </c>
    </row>
    <row r="16" spans="1:7" s="1" customFormat="1">
      <c r="A16" s="8" t="s">
        <v>18</v>
      </c>
      <c r="B16" s="8" t="s">
        <v>27</v>
      </c>
      <c r="C16" s="8">
        <v>28</v>
      </c>
      <c r="D16" s="8">
        <v>5</v>
      </c>
      <c r="E16" s="8">
        <f t="shared" ref="E16:E22" si="0">C16-D16</f>
        <v>23</v>
      </c>
      <c r="F16" s="12">
        <v>0.36</v>
      </c>
      <c r="G16" s="12" t="s">
        <v>10</v>
      </c>
    </row>
    <row r="17" spans="1:7" s="1" customFormat="1">
      <c r="A17" s="8" t="s">
        <v>18</v>
      </c>
      <c r="B17" s="8" t="s">
        <v>28</v>
      </c>
      <c r="C17" s="8">
        <v>36</v>
      </c>
      <c r="D17" s="8">
        <v>14</v>
      </c>
      <c r="E17" s="8">
        <f t="shared" si="0"/>
        <v>22</v>
      </c>
      <c r="F17" s="12">
        <v>0.34399999999999997</v>
      </c>
      <c r="G17" s="12" t="s">
        <v>10</v>
      </c>
    </row>
    <row r="18" spans="1:7" s="1" customFormat="1">
      <c r="A18" s="8" t="s">
        <v>29</v>
      </c>
      <c r="B18" s="8" t="s">
        <v>30</v>
      </c>
      <c r="C18" s="8">
        <v>29</v>
      </c>
      <c r="D18" s="8">
        <v>8</v>
      </c>
      <c r="E18" s="8">
        <f t="shared" si="0"/>
        <v>21</v>
      </c>
      <c r="F18" s="10">
        <f>E18/60</f>
        <v>0.35</v>
      </c>
      <c r="G18" s="8" t="s">
        <v>10</v>
      </c>
    </row>
    <row r="19" spans="1:7" s="1" customFormat="1">
      <c r="A19" s="8" t="s">
        <v>29</v>
      </c>
      <c r="B19" s="8" t="s">
        <v>31</v>
      </c>
      <c r="C19" s="8">
        <v>56</v>
      </c>
      <c r="D19" s="8">
        <v>35</v>
      </c>
      <c r="E19" s="8">
        <f t="shared" si="0"/>
        <v>21</v>
      </c>
      <c r="F19" s="10">
        <f>E19/60</f>
        <v>0.35</v>
      </c>
      <c r="G19" s="12" t="s">
        <v>10</v>
      </c>
    </row>
    <row r="20" spans="1:7" s="1" customFormat="1">
      <c r="A20" s="8" t="s">
        <v>11</v>
      </c>
      <c r="B20" s="8" t="s">
        <v>32</v>
      </c>
      <c r="C20" s="11">
        <v>24</v>
      </c>
      <c r="D20" s="11">
        <v>4</v>
      </c>
      <c r="E20" s="11">
        <f t="shared" si="0"/>
        <v>20</v>
      </c>
      <c r="F20" s="10">
        <f>E20/72</f>
        <v>0.27777777777777779</v>
      </c>
      <c r="G20" s="8" t="s">
        <v>10</v>
      </c>
    </row>
    <row r="21" spans="1:7" s="1" customFormat="1">
      <c r="A21" s="8" t="s">
        <v>29</v>
      </c>
      <c r="B21" s="8" t="s">
        <v>33</v>
      </c>
      <c r="C21" s="8">
        <v>37</v>
      </c>
      <c r="D21" s="8">
        <v>17</v>
      </c>
      <c r="E21" s="8">
        <f t="shared" si="0"/>
        <v>20</v>
      </c>
      <c r="F21" s="14">
        <f>E21/60</f>
        <v>0.33333333333333331</v>
      </c>
      <c r="G21" s="12" t="s">
        <v>10</v>
      </c>
    </row>
    <row r="22" spans="1:7" s="1" customFormat="1">
      <c r="A22" s="8" t="s">
        <v>29</v>
      </c>
      <c r="B22" s="8" t="s">
        <v>34</v>
      </c>
      <c r="C22" s="8">
        <v>43</v>
      </c>
      <c r="D22" s="8">
        <v>24</v>
      </c>
      <c r="E22" s="8">
        <f t="shared" si="0"/>
        <v>19</v>
      </c>
      <c r="F22" s="10">
        <f>E22/60</f>
        <v>0.31666666666666665</v>
      </c>
      <c r="G22" s="12" t="s">
        <v>35</v>
      </c>
    </row>
    <row r="23" spans="1:7" s="1" customFormat="1">
      <c r="A23" s="8" t="s">
        <v>8</v>
      </c>
      <c r="B23" s="8" t="s">
        <v>36</v>
      </c>
      <c r="C23" s="8">
        <v>52</v>
      </c>
      <c r="D23" s="8">
        <v>33</v>
      </c>
      <c r="E23" s="8">
        <v>19</v>
      </c>
      <c r="F23" s="10">
        <f>E23/66</f>
        <v>0.2878787878787879</v>
      </c>
      <c r="G23" s="8" t="s">
        <v>35</v>
      </c>
    </row>
    <row r="24" spans="1:7" s="1" customFormat="1">
      <c r="A24" s="8" t="s">
        <v>18</v>
      </c>
      <c r="B24" s="8" t="s">
        <v>37</v>
      </c>
      <c r="C24" s="8">
        <v>43</v>
      </c>
      <c r="D24" s="8">
        <v>24</v>
      </c>
      <c r="E24" s="8">
        <f>C24-D24</f>
        <v>19</v>
      </c>
      <c r="F24" s="12">
        <v>0.29699999999999999</v>
      </c>
      <c r="G24" s="12" t="s">
        <v>35</v>
      </c>
    </row>
    <row r="25" spans="1:7" s="1" customFormat="1">
      <c r="A25" s="15" t="s">
        <v>18</v>
      </c>
      <c r="B25" s="15" t="s">
        <v>38</v>
      </c>
      <c r="C25" s="15">
        <v>29</v>
      </c>
      <c r="D25" s="15">
        <v>10</v>
      </c>
      <c r="E25" s="15">
        <f>C25-D25</f>
        <v>19</v>
      </c>
      <c r="F25" s="16">
        <v>0.29699999999999999</v>
      </c>
      <c r="G25" s="16" t="s">
        <v>35</v>
      </c>
    </row>
    <row r="26" spans="1:7" s="2" customFormat="1">
      <c r="A26" s="8" t="s">
        <v>39</v>
      </c>
      <c r="B26" s="8" t="s">
        <v>40</v>
      </c>
      <c r="C26" s="8">
        <v>25</v>
      </c>
      <c r="D26" s="8">
        <v>6</v>
      </c>
      <c r="E26" s="8">
        <v>19</v>
      </c>
      <c r="F26" s="10">
        <f>E26/57</f>
        <v>0.33333333333333331</v>
      </c>
      <c r="G26" s="8" t="s">
        <v>35</v>
      </c>
    </row>
    <row r="27" spans="1:7" s="3" customFormat="1">
      <c r="A27" s="8" t="s">
        <v>11</v>
      </c>
      <c r="B27" s="8" t="s">
        <v>41</v>
      </c>
      <c r="C27" s="11">
        <v>41</v>
      </c>
      <c r="D27" s="11">
        <v>23</v>
      </c>
      <c r="E27" s="11">
        <f>C27-D27</f>
        <v>18</v>
      </c>
      <c r="F27" s="10">
        <f>E27/72</f>
        <v>0.25</v>
      </c>
      <c r="G27" s="8" t="s">
        <v>35</v>
      </c>
    </row>
    <row r="28" spans="1:7" s="1" customFormat="1">
      <c r="A28" s="8" t="s">
        <v>25</v>
      </c>
      <c r="B28" s="8" t="s">
        <v>42</v>
      </c>
      <c r="C28" s="8">
        <v>19</v>
      </c>
      <c r="D28" s="8">
        <v>1</v>
      </c>
      <c r="E28" s="8">
        <v>18</v>
      </c>
      <c r="F28" s="10">
        <f>E28/59</f>
        <v>0.30508474576271188</v>
      </c>
      <c r="G28" s="8" t="s">
        <v>35</v>
      </c>
    </row>
    <row r="29" spans="1:7" s="1" customFormat="1">
      <c r="A29" s="8" t="s">
        <v>29</v>
      </c>
      <c r="B29" s="8" t="s">
        <v>43</v>
      </c>
      <c r="C29" s="8">
        <v>41</v>
      </c>
      <c r="D29" s="8">
        <v>23</v>
      </c>
      <c r="E29" s="8">
        <f>C29-D29</f>
        <v>18</v>
      </c>
      <c r="F29" s="10">
        <f>E29/60</f>
        <v>0.3</v>
      </c>
      <c r="G29" s="12" t="s">
        <v>35</v>
      </c>
    </row>
    <row r="30" spans="1:7" s="1" customFormat="1">
      <c r="A30" s="8" t="s">
        <v>8</v>
      </c>
      <c r="B30" s="8" t="s">
        <v>44</v>
      </c>
      <c r="C30" s="8">
        <v>35</v>
      </c>
      <c r="D30" s="8">
        <v>17</v>
      </c>
      <c r="E30" s="8">
        <v>18</v>
      </c>
      <c r="F30" s="10">
        <f>E30/66</f>
        <v>0.27272727272727271</v>
      </c>
      <c r="G30" s="8" t="s">
        <v>35</v>
      </c>
    </row>
    <row r="31" spans="1:7" s="1" customFormat="1">
      <c r="A31" s="8" t="s">
        <v>45</v>
      </c>
      <c r="B31" s="8" t="s">
        <v>46</v>
      </c>
      <c r="C31" s="17">
        <v>30</v>
      </c>
      <c r="D31" s="17">
        <v>12</v>
      </c>
      <c r="E31" s="17">
        <v>18</v>
      </c>
      <c r="F31" s="10">
        <f>E31/49</f>
        <v>0.36734693877551022</v>
      </c>
      <c r="G31" s="8" t="s">
        <v>35</v>
      </c>
    </row>
    <row r="32" spans="1:7" s="1" customFormat="1">
      <c r="A32" s="8" t="s">
        <v>11</v>
      </c>
      <c r="B32" s="8" t="s">
        <v>47</v>
      </c>
      <c r="C32" s="11">
        <v>30</v>
      </c>
      <c r="D32" s="11">
        <v>13</v>
      </c>
      <c r="E32" s="11">
        <f>C32-D32</f>
        <v>17</v>
      </c>
      <c r="F32" s="10">
        <f>E32/72</f>
        <v>0.2361111111111111</v>
      </c>
      <c r="G32" s="8" t="s">
        <v>35</v>
      </c>
    </row>
    <row r="33" spans="1:7" s="1" customFormat="1">
      <c r="A33" s="8" t="s">
        <v>11</v>
      </c>
      <c r="B33" s="8" t="s">
        <v>48</v>
      </c>
      <c r="C33" s="11">
        <v>49</v>
      </c>
      <c r="D33" s="11">
        <v>32</v>
      </c>
      <c r="E33" s="11">
        <f>C33-D33</f>
        <v>17</v>
      </c>
      <c r="F33" s="10">
        <f>E33/72</f>
        <v>0.2361111111111111</v>
      </c>
      <c r="G33" s="8" t="s">
        <v>35</v>
      </c>
    </row>
    <row r="34" spans="1:7" s="1" customFormat="1">
      <c r="A34" s="8" t="s">
        <v>45</v>
      </c>
      <c r="B34" s="8" t="s">
        <v>49</v>
      </c>
      <c r="C34" s="17">
        <v>28</v>
      </c>
      <c r="D34" s="17">
        <v>11</v>
      </c>
      <c r="E34" s="17">
        <v>17</v>
      </c>
      <c r="F34" s="10">
        <f>E34/49</f>
        <v>0.34693877551020408</v>
      </c>
      <c r="G34" s="8" t="s">
        <v>35</v>
      </c>
    </row>
    <row r="35" spans="1:7" s="1" customFormat="1">
      <c r="A35" s="8" t="s">
        <v>11</v>
      </c>
      <c r="B35" s="8" t="s">
        <v>50</v>
      </c>
      <c r="C35" s="11">
        <v>68</v>
      </c>
      <c r="D35" s="11">
        <v>52</v>
      </c>
      <c r="E35" s="11">
        <f>C35-D35</f>
        <v>16</v>
      </c>
      <c r="F35" s="10">
        <f>E35/72</f>
        <v>0.22222222222222221</v>
      </c>
      <c r="G35" s="8" t="s">
        <v>35</v>
      </c>
    </row>
    <row r="36" spans="1:7" s="1" customFormat="1">
      <c r="A36" s="8" t="s">
        <v>11</v>
      </c>
      <c r="B36" s="8" t="s">
        <v>51</v>
      </c>
      <c r="C36" s="11">
        <v>32</v>
      </c>
      <c r="D36" s="11">
        <v>16</v>
      </c>
      <c r="E36" s="11">
        <f>C36-D36</f>
        <v>16</v>
      </c>
      <c r="F36" s="10">
        <f>E36/72</f>
        <v>0.22222222222222221</v>
      </c>
      <c r="G36" s="8" t="s">
        <v>35</v>
      </c>
    </row>
    <row r="37" spans="1:7" s="1" customFormat="1">
      <c r="A37" s="8" t="s">
        <v>52</v>
      </c>
      <c r="B37" s="8" t="s">
        <v>53</v>
      </c>
      <c r="C37" s="8">
        <v>33</v>
      </c>
      <c r="D37" s="8">
        <v>17</v>
      </c>
      <c r="E37" s="8">
        <v>16</v>
      </c>
      <c r="F37" s="12">
        <v>0.29630000000000001</v>
      </c>
      <c r="G37" s="12" t="s">
        <v>35</v>
      </c>
    </row>
    <row r="38" spans="1:7" s="1" customFormat="1">
      <c r="A38" s="8" t="s">
        <v>8</v>
      </c>
      <c r="B38" s="8" t="s">
        <v>54</v>
      </c>
      <c r="C38" s="8">
        <v>23</v>
      </c>
      <c r="D38" s="8">
        <v>7</v>
      </c>
      <c r="E38" s="8">
        <v>16</v>
      </c>
      <c r="F38" s="10">
        <f>E38/66</f>
        <v>0.24242424242424243</v>
      </c>
      <c r="G38" s="8" t="s">
        <v>35</v>
      </c>
    </row>
    <row r="39" spans="1:7" s="1" customFormat="1">
      <c r="A39" s="8" t="s">
        <v>8</v>
      </c>
      <c r="B39" s="8" t="s">
        <v>55</v>
      </c>
      <c r="C39" s="8">
        <v>59</v>
      </c>
      <c r="D39" s="8">
        <v>43</v>
      </c>
      <c r="E39" s="8">
        <v>16</v>
      </c>
      <c r="F39" s="10">
        <f>E39/66</f>
        <v>0.24242424242424243</v>
      </c>
      <c r="G39" s="8" t="s">
        <v>35</v>
      </c>
    </row>
    <row r="40" spans="1:7" s="1" customFormat="1">
      <c r="A40" s="8" t="s">
        <v>56</v>
      </c>
      <c r="B40" s="8" t="s">
        <v>57</v>
      </c>
      <c r="C40" s="8">
        <v>26</v>
      </c>
      <c r="D40" s="8">
        <v>11</v>
      </c>
      <c r="E40" s="8">
        <v>15</v>
      </c>
      <c r="F40" s="18">
        <v>0.42859999999999998</v>
      </c>
      <c r="G40" s="8" t="s">
        <v>35</v>
      </c>
    </row>
    <row r="41" spans="1:7" s="1" customFormat="1">
      <c r="A41" s="8" t="s">
        <v>52</v>
      </c>
      <c r="B41" s="8" t="s">
        <v>58</v>
      </c>
      <c r="C41" s="8">
        <v>18</v>
      </c>
      <c r="D41" s="8">
        <v>3</v>
      </c>
      <c r="E41" s="8">
        <v>15</v>
      </c>
      <c r="F41" s="12">
        <v>0.27779999999999999</v>
      </c>
      <c r="G41" s="12" t="s">
        <v>35</v>
      </c>
    </row>
    <row r="42" spans="1:7" s="1" customFormat="1">
      <c r="A42" s="8" t="s">
        <v>59</v>
      </c>
      <c r="B42" s="19" t="s">
        <v>60</v>
      </c>
      <c r="C42" s="19">
        <v>23</v>
      </c>
      <c r="D42" s="19">
        <v>8</v>
      </c>
      <c r="E42" s="19">
        <v>15</v>
      </c>
      <c r="F42" s="10">
        <f>E42/52</f>
        <v>0.28846153846153844</v>
      </c>
      <c r="G42" s="19" t="s">
        <v>35</v>
      </c>
    </row>
    <row r="43" spans="1:7" s="1" customFormat="1">
      <c r="A43" s="8" t="s">
        <v>11</v>
      </c>
      <c r="B43" s="8" t="s">
        <v>61</v>
      </c>
      <c r="C43" s="11">
        <v>36</v>
      </c>
      <c r="D43" s="11">
        <v>22</v>
      </c>
      <c r="E43" s="11">
        <f>C43-D43</f>
        <v>14</v>
      </c>
      <c r="F43" s="10">
        <f>E43/72</f>
        <v>0.19444444444444445</v>
      </c>
      <c r="G43" s="8" t="s">
        <v>62</v>
      </c>
    </row>
    <row r="44" spans="1:7" s="1" customFormat="1">
      <c r="A44" s="8" t="s">
        <v>56</v>
      </c>
      <c r="B44" s="8" t="s">
        <v>63</v>
      </c>
      <c r="C44" s="8">
        <v>25</v>
      </c>
      <c r="D44" s="8">
        <v>11</v>
      </c>
      <c r="E44" s="8">
        <v>14</v>
      </c>
      <c r="F44" s="18">
        <v>0.4</v>
      </c>
      <c r="G44" s="8" t="s">
        <v>62</v>
      </c>
    </row>
    <row r="45" spans="1:7" s="1" customFormat="1">
      <c r="A45" s="8" t="s">
        <v>52</v>
      </c>
      <c r="B45" s="8" t="s">
        <v>64</v>
      </c>
      <c r="C45" s="8">
        <v>28</v>
      </c>
      <c r="D45" s="8">
        <v>14</v>
      </c>
      <c r="E45" s="8">
        <v>14</v>
      </c>
      <c r="F45" s="12">
        <v>0.25929999999999997</v>
      </c>
      <c r="G45" s="12" t="s">
        <v>62</v>
      </c>
    </row>
    <row r="46" spans="1:7" s="1" customFormat="1">
      <c r="A46" s="8" t="s">
        <v>18</v>
      </c>
      <c r="B46" s="8" t="s">
        <v>65</v>
      </c>
      <c r="C46" s="8">
        <v>37</v>
      </c>
      <c r="D46" s="8">
        <v>23</v>
      </c>
      <c r="E46" s="8">
        <f>C46-D46</f>
        <v>14</v>
      </c>
      <c r="F46" s="12">
        <v>0.219</v>
      </c>
      <c r="G46" s="12" t="s">
        <v>62</v>
      </c>
    </row>
    <row r="47" spans="1:7" s="1" customFormat="1">
      <c r="A47" s="8" t="s">
        <v>45</v>
      </c>
      <c r="B47" s="8" t="s">
        <v>66</v>
      </c>
      <c r="C47" s="17">
        <v>42</v>
      </c>
      <c r="D47" s="17">
        <v>28</v>
      </c>
      <c r="E47" s="17">
        <v>14</v>
      </c>
      <c r="F47" s="10">
        <f>E47/49</f>
        <v>0.2857142857142857</v>
      </c>
      <c r="G47" s="8" t="s">
        <v>62</v>
      </c>
    </row>
    <row r="48" spans="1:7" s="1" customFormat="1">
      <c r="A48" s="8" t="s">
        <v>14</v>
      </c>
      <c r="B48" s="8" t="s">
        <v>67</v>
      </c>
      <c r="C48" s="8">
        <v>27</v>
      </c>
      <c r="D48" s="8">
        <v>13</v>
      </c>
      <c r="E48" s="8">
        <v>14</v>
      </c>
      <c r="F48" s="10">
        <f>E48/49</f>
        <v>0.2857142857142857</v>
      </c>
      <c r="G48" s="8" t="s">
        <v>62</v>
      </c>
    </row>
    <row r="49" spans="1:7" s="1" customFormat="1">
      <c r="A49" s="8" t="s">
        <v>11</v>
      </c>
      <c r="B49" s="8" t="s">
        <v>68</v>
      </c>
      <c r="C49" s="11">
        <v>55</v>
      </c>
      <c r="D49" s="11">
        <v>42</v>
      </c>
      <c r="E49" s="11">
        <f>C49-D49</f>
        <v>13</v>
      </c>
      <c r="F49" s="10">
        <f>E49/72</f>
        <v>0.18055555555555555</v>
      </c>
      <c r="G49" s="8" t="s">
        <v>62</v>
      </c>
    </row>
    <row r="50" spans="1:7" s="1" customFormat="1">
      <c r="A50" s="8" t="s">
        <v>11</v>
      </c>
      <c r="B50" s="8" t="s">
        <v>69</v>
      </c>
      <c r="C50" s="11">
        <v>20</v>
      </c>
      <c r="D50" s="11">
        <v>7</v>
      </c>
      <c r="E50" s="11">
        <f>C50-D50</f>
        <v>13</v>
      </c>
      <c r="F50" s="10">
        <f>E50/72</f>
        <v>0.18055555555555555</v>
      </c>
      <c r="G50" s="8" t="s">
        <v>62</v>
      </c>
    </row>
    <row r="51" spans="1:7" s="1" customFormat="1">
      <c r="A51" s="8" t="s">
        <v>52</v>
      </c>
      <c r="B51" s="8" t="s">
        <v>70</v>
      </c>
      <c r="C51" s="8">
        <v>21</v>
      </c>
      <c r="D51" s="8">
        <v>8</v>
      </c>
      <c r="E51" s="8">
        <v>13</v>
      </c>
      <c r="F51" s="12">
        <v>0.2407</v>
      </c>
      <c r="G51" s="12" t="s">
        <v>62</v>
      </c>
    </row>
    <row r="52" spans="1:7" s="1" customFormat="1">
      <c r="A52" s="8" t="s">
        <v>59</v>
      </c>
      <c r="B52" s="19" t="s">
        <v>71</v>
      </c>
      <c r="C52" s="19">
        <v>52</v>
      </c>
      <c r="D52" s="19">
        <v>39</v>
      </c>
      <c r="E52" s="19">
        <v>13</v>
      </c>
      <c r="F52" s="10">
        <f>E52/52</f>
        <v>0.25</v>
      </c>
      <c r="G52" s="19" t="s">
        <v>62</v>
      </c>
    </row>
    <row r="53" spans="1:7" s="1" customFormat="1">
      <c r="A53" s="8" t="s">
        <v>59</v>
      </c>
      <c r="B53" s="19" t="s">
        <v>72</v>
      </c>
      <c r="C53" s="19">
        <v>24</v>
      </c>
      <c r="D53" s="19">
        <v>11</v>
      </c>
      <c r="E53" s="19">
        <v>13</v>
      </c>
      <c r="F53" s="10">
        <f>E53/52</f>
        <v>0.25</v>
      </c>
      <c r="G53" s="19" t="s">
        <v>62</v>
      </c>
    </row>
    <row r="54" spans="1:7" s="1" customFormat="1">
      <c r="A54" s="8" t="s">
        <v>14</v>
      </c>
      <c r="B54" s="8" t="s">
        <v>73</v>
      </c>
      <c r="C54" s="8">
        <v>44</v>
      </c>
      <c r="D54" s="8">
        <v>31</v>
      </c>
      <c r="E54" s="8">
        <v>13</v>
      </c>
      <c r="F54" s="10">
        <f>E54/49</f>
        <v>0.26530612244897961</v>
      </c>
      <c r="G54" s="8" t="s">
        <v>62</v>
      </c>
    </row>
    <row r="55" spans="1:7" s="1" customFormat="1">
      <c r="A55" s="8" t="s">
        <v>39</v>
      </c>
      <c r="B55" s="8" t="s">
        <v>74</v>
      </c>
      <c r="C55" s="8">
        <v>23</v>
      </c>
      <c r="D55" s="8">
        <v>10</v>
      </c>
      <c r="E55" s="8">
        <v>13</v>
      </c>
      <c r="F55" s="10">
        <f>E55/57</f>
        <v>0.22807017543859648</v>
      </c>
      <c r="G55" s="8" t="s">
        <v>62</v>
      </c>
    </row>
    <row r="56" spans="1:7" s="1" customFormat="1">
      <c r="A56" s="8" t="s">
        <v>39</v>
      </c>
      <c r="B56" s="8" t="s">
        <v>75</v>
      </c>
      <c r="C56" s="8">
        <v>21</v>
      </c>
      <c r="D56" s="8">
        <v>8</v>
      </c>
      <c r="E56" s="8">
        <v>13</v>
      </c>
      <c r="F56" s="10">
        <f>E56/57</f>
        <v>0.22807017543859648</v>
      </c>
      <c r="G56" s="8" t="s">
        <v>62</v>
      </c>
    </row>
    <row r="57" spans="1:7" s="1" customFormat="1">
      <c r="A57" s="8" t="s">
        <v>11</v>
      </c>
      <c r="B57" s="8" t="s">
        <v>76</v>
      </c>
      <c r="C57" s="11">
        <v>27</v>
      </c>
      <c r="D57" s="11">
        <v>15</v>
      </c>
      <c r="E57" s="11">
        <f>C57-D57</f>
        <v>12</v>
      </c>
      <c r="F57" s="10">
        <f>E57/72</f>
        <v>0.16666666666666666</v>
      </c>
      <c r="G57" s="8" t="s">
        <v>62</v>
      </c>
    </row>
    <row r="58" spans="1:7" s="1" customFormat="1">
      <c r="A58" s="8" t="s">
        <v>52</v>
      </c>
      <c r="B58" s="8" t="s">
        <v>77</v>
      </c>
      <c r="C58" s="8">
        <v>38</v>
      </c>
      <c r="D58" s="8">
        <v>26</v>
      </c>
      <c r="E58" s="8">
        <v>12</v>
      </c>
      <c r="F58" s="12">
        <v>0.22220000000000001</v>
      </c>
      <c r="G58" s="12" t="s">
        <v>62</v>
      </c>
    </row>
    <row r="59" spans="1:7" s="1" customFormat="1">
      <c r="A59" s="8" t="s">
        <v>52</v>
      </c>
      <c r="B59" s="8" t="s">
        <v>78</v>
      </c>
      <c r="C59" s="8">
        <v>40</v>
      </c>
      <c r="D59" s="8">
        <v>28</v>
      </c>
      <c r="E59" s="8">
        <v>12</v>
      </c>
      <c r="F59" s="12">
        <v>0.22220000000000001</v>
      </c>
      <c r="G59" s="12" t="s">
        <v>62</v>
      </c>
    </row>
    <row r="60" spans="1:7" s="1" customFormat="1">
      <c r="A60" s="8" t="s">
        <v>18</v>
      </c>
      <c r="B60" s="8" t="s">
        <v>79</v>
      </c>
      <c r="C60" s="8">
        <v>21</v>
      </c>
      <c r="D60" s="8">
        <v>9</v>
      </c>
      <c r="E60" s="8">
        <f>C60-D60</f>
        <v>12</v>
      </c>
      <c r="F60" s="12">
        <v>0.187</v>
      </c>
      <c r="G60" s="12" t="s">
        <v>62</v>
      </c>
    </row>
    <row r="61" spans="1:7" s="1" customFormat="1">
      <c r="A61" s="8" t="s">
        <v>56</v>
      </c>
      <c r="B61" s="8" t="s">
        <v>80</v>
      </c>
      <c r="C61" s="8">
        <v>13</v>
      </c>
      <c r="D61" s="8">
        <v>2</v>
      </c>
      <c r="E61" s="8">
        <v>11</v>
      </c>
      <c r="F61" s="18">
        <v>0.31430000000000002</v>
      </c>
      <c r="G61" s="8" t="s">
        <v>62</v>
      </c>
    </row>
    <row r="62" spans="1:7" s="1" customFormat="1">
      <c r="A62" s="8" t="s">
        <v>39</v>
      </c>
      <c r="B62" s="8" t="s">
        <v>81</v>
      </c>
      <c r="C62" s="8">
        <v>27</v>
      </c>
      <c r="D62" s="8">
        <v>16</v>
      </c>
      <c r="E62" s="8">
        <v>11</v>
      </c>
      <c r="F62" s="10">
        <f>E62/57</f>
        <v>0.19298245614035087</v>
      </c>
      <c r="G62" s="8" t="s">
        <v>62</v>
      </c>
    </row>
    <row r="63" spans="1:7" s="1" customFormat="1">
      <c r="A63" s="8" t="s">
        <v>11</v>
      </c>
      <c r="B63" s="8" t="s">
        <v>82</v>
      </c>
      <c r="C63" s="11">
        <v>33</v>
      </c>
      <c r="D63" s="11">
        <v>23</v>
      </c>
      <c r="E63" s="11">
        <f>C63-D63</f>
        <v>10</v>
      </c>
      <c r="F63" s="10">
        <f>E63/72</f>
        <v>0.1388888888888889</v>
      </c>
      <c r="G63" s="8" t="s">
        <v>62</v>
      </c>
    </row>
    <row r="64" spans="1:7" s="1" customFormat="1">
      <c r="A64" s="8" t="s">
        <v>11</v>
      </c>
      <c r="B64" s="8" t="s">
        <v>83</v>
      </c>
      <c r="C64" s="11">
        <v>46</v>
      </c>
      <c r="D64" s="11">
        <v>36</v>
      </c>
      <c r="E64" s="11">
        <f>C64-D64</f>
        <v>10</v>
      </c>
      <c r="F64" s="10">
        <f>E64/72</f>
        <v>0.1388888888888889</v>
      </c>
      <c r="G64" s="8" t="s">
        <v>62</v>
      </c>
    </row>
    <row r="65" spans="1:7" s="1" customFormat="1">
      <c r="A65" s="8" t="s">
        <v>11</v>
      </c>
      <c r="B65" s="8" t="s">
        <v>84</v>
      </c>
      <c r="C65" s="11">
        <v>11</v>
      </c>
      <c r="D65" s="11">
        <v>1</v>
      </c>
      <c r="E65" s="11">
        <f>C65-D65</f>
        <v>10</v>
      </c>
      <c r="F65" s="10">
        <f>E65/72</f>
        <v>0.1388888888888889</v>
      </c>
      <c r="G65" s="8" t="s">
        <v>62</v>
      </c>
    </row>
    <row r="66" spans="1:7" s="1" customFormat="1">
      <c r="A66" s="8" t="s">
        <v>56</v>
      </c>
      <c r="B66" s="8" t="s">
        <v>85</v>
      </c>
      <c r="C66" s="8">
        <v>32</v>
      </c>
      <c r="D66" s="8">
        <v>22</v>
      </c>
      <c r="E66" s="8">
        <v>10</v>
      </c>
      <c r="F66" s="18">
        <v>0.28570000000000001</v>
      </c>
      <c r="G66" s="8" t="s">
        <v>62</v>
      </c>
    </row>
    <row r="67" spans="1:7" s="1" customFormat="1">
      <c r="A67" s="8" t="s">
        <v>56</v>
      </c>
      <c r="B67" s="8" t="s">
        <v>86</v>
      </c>
      <c r="C67" s="8">
        <v>11</v>
      </c>
      <c r="D67" s="8">
        <v>1</v>
      </c>
      <c r="E67" s="8">
        <v>10</v>
      </c>
      <c r="F67" s="18">
        <v>0.28570000000000001</v>
      </c>
      <c r="G67" s="8" t="s">
        <v>62</v>
      </c>
    </row>
    <row r="68" spans="1:7" s="1" customFormat="1">
      <c r="A68" s="8" t="s">
        <v>52</v>
      </c>
      <c r="B68" s="8" t="s">
        <v>87</v>
      </c>
      <c r="C68" s="8">
        <v>24</v>
      </c>
      <c r="D68" s="8">
        <v>14</v>
      </c>
      <c r="E68" s="8">
        <v>10</v>
      </c>
      <c r="F68" s="12">
        <v>0.1852</v>
      </c>
      <c r="G68" s="12" t="s">
        <v>62</v>
      </c>
    </row>
    <row r="69" spans="1:7" s="1" customFormat="1">
      <c r="A69" s="8" t="s">
        <v>29</v>
      </c>
      <c r="B69" s="8" t="s">
        <v>88</v>
      </c>
      <c r="C69" s="8">
        <v>42</v>
      </c>
      <c r="D69" s="8">
        <v>32</v>
      </c>
      <c r="E69" s="8">
        <f>C69-D69</f>
        <v>10</v>
      </c>
      <c r="F69" s="10">
        <f>E69/60</f>
        <v>0.16666666666666666</v>
      </c>
      <c r="G69" s="12" t="s">
        <v>62</v>
      </c>
    </row>
    <row r="70" spans="1:7" s="1" customFormat="1">
      <c r="A70" s="8" t="s">
        <v>29</v>
      </c>
      <c r="B70" s="8" t="s">
        <v>89</v>
      </c>
      <c r="C70" s="8">
        <v>46</v>
      </c>
      <c r="D70" s="8">
        <v>36</v>
      </c>
      <c r="E70" s="8">
        <f>C70-D70</f>
        <v>10</v>
      </c>
      <c r="F70" s="10">
        <f>E70/60</f>
        <v>0.16666666666666666</v>
      </c>
      <c r="G70" s="12" t="s">
        <v>62</v>
      </c>
    </row>
    <row r="71" spans="1:7" s="1" customFormat="1">
      <c r="A71" s="8" t="s">
        <v>8</v>
      </c>
      <c r="B71" s="8" t="s">
        <v>90</v>
      </c>
      <c r="C71" s="8">
        <v>66</v>
      </c>
      <c r="D71" s="8">
        <v>56</v>
      </c>
      <c r="E71" s="8">
        <v>10</v>
      </c>
      <c r="F71" s="10">
        <f>E71/66</f>
        <v>0.15151515151515152</v>
      </c>
      <c r="G71" s="8" t="s">
        <v>62</v>
      </c>
    </row>
    <row r="72" spans="1:7" s="1" customFormat="1">
      <c r="A72" s="8" t="s">
        <v>39</v>
      </c>
      <c r="B72" s="8" t="s">
        <v>91</v>
      </c>
      <c r="C72" s="8">
        <v>45</v>
      </c>
      <c r="D72" s="8">
        <v>35</v>
      </c>
      <c r="E72" s="8">
        <v>10</v>
      </c>
      <c r="F72" s="10">
        <f>E72/57</f>
        <v>0.17543859649122806</v>
      </c>
      <c r="G72" s="8" t="s">
        <v>62</v>
      </c>
    </row>
    <row r="73" spans="1:7" s="1" customFormat="1">
      <c r="A73" s="8" t="s">
        <v>92</v>
      </c>
      <c r="B73" s="8" t="s">
        <v>93</v>
      </c>
      <c r="C73" s="8">
        <v>17</v>
      </c>
      <c r="D73" s="8">
        <v>7</v>
      </c>
      <c r="E73" s="20">
        <v>10</v>
      </c>
      <c r="F73" s="18">
        <v>0.5</v>
      </c>
      <c r="G73" s="8" t="s">
        <v>35</v>
      </c>
    </row>
    <row r="74" spans="1:7" s="1" customFormat="1">
      <c r="A74" s="8" t="s">
        <v>92</v>
      </c>
      <c r="B74" s="8" t="s">
        <v>94</v>
      </c>
      <c r="C74" s="8">
        <v>9</v>
      </c>
      <c r="D74" s="8">
        <v>1</v>
      </c>
      <c r="E74" s="20">
        <v>8</v>
      </c>
      <c r="F74" s="18">
        <v>0.4</v>
      </c>
      <c r="G74" s="8" t="s">
        <v>62</v>
      </c>
    </row>
  </sheetData>
  <autoFilter ref="A2:G74">
    <sortState ref="A2:H74">
      <sortCondition descending="1" ref="E2"/>
    </sortState>
  </autoFilter>
  <mergeCells count="1">
    <mergeCell ref="A1:G1"/>
  </mergeCells>
  <phoneticPr fontId="9" type="noConversion"/>
  <dataValidations count="1">
    <dataValidation type="list" allowBlank="1" showInputMessage="1" showErrorMessage="1" sqref="G26 D35:D41 E52:E54 F28:F34 F55:F61 G1:G2 G3:G4 G9:G13 G14:G19 G20:G25 G28:G34 G35:G39 G42:G44 G45:G51 G52:G54 G55:G61 G62:G64 G65:G69 G70:G74">
      <formula1>"一等奖,二等奖,三等奖"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aaaa</cp:lastModifiedBy>
  <dcterms:created xsi:type="dcterms:W3CDTF">2006-09-16T00:00:00Z</dcterms:created>
  <dcterms:modified xsi:type="dcterms:W3CDTF">2019-12-30T03:05:30Z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