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codeName="ThisWorkbook"/>
  <mc:AlternateContent xmlns:mc="http://schemas.openxmlformats.org/markup-compatibility/2006">
    <mc:Choice Requires="x15">
      <x15ac:absPath xmlns:x15ac="http://schemas.microsoft.com/office/spreadsheetml/2010/11/ac" url="D:\F考务管理\期末排考\2024-2025-1期末排考\"/>
    </mc:Choice>
  </mc:AlternateContent>
  <xr:revisionPtr revIDLastSave="0" documentId="13_ncr:1_{F62EC1A1-6E9C-455D-BB2F-2B0D5A754BD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_FilterDatabase" localSheetId="0" hidden="1">Sheet1!$A$2:$M$106</definedName>
  </definedNames>
  <calcPr calcId="181029"/>
</workbook>
</file>

<file path=xl/calcChain.xml><?xml version="1.0" encoding="utf-8"?>
<calcChain xmlns="http://schemas.openxmlformats.org/spreadsheetml/2006/main">
  <c r="C44" i="1" l="1"/>
  <c r="C43" i="1"/>
  <c r="C41" i="1"/>
  <c r="C40" i="1"/>
  <c r="C39" i="1"/>
  <c r="C37" i="1"/>
  <c r="C36" i="1"/>
  <c r="C35" i="1"/>
  <c r="C34" i="1"/>
  <c r="C31" i="1"/>
  <c r="C29" i="1"/>
  <c r="C27" i="1"/>
  <c r="C22" i="1"/>
  <c r="C16" i="1"/>
  <c r="C15" i="1"/>
  <c r="C14" i="1"/>
  <c r="C13" i="1"/>
  <c r="C10" i="1"/>
  <c r="C4" i="1"/>
  <c r="C71" i="1"/>
  <c r="C64" i="1"/>
  <c r="C63" i="1"/>
</calcChain>
</file>

<file path=xl/sharedStrings.xml><?xml version="1.0" encoding="utf-8"?>
<sst xmlns="http://schemas.openxmlformats.org/spreadsheetml/2006/main" count="720" uniqueCount="230">
  <si>
    <t>序号</t>
  </si>
  <si>
    <t>专业班级</t>
  </si>
  <si>
    <t>人数</t>
  </si>
  <si>
    <t>考试课程</t>
  </si>
  <si>
    <t>周次</t>
  </si>
  <si>
    <t>星期</t>
  </si>
  <si>
    <t>日期</t>
  </si>
  <si>
    <t>时段</t>
  </si>
  <si>
    <t>时间</t>
  </si>
  <si>
    <t>教室</t>
  </si>
  <si>
    <t>校区</t>
  </si>
  <si>
    <t>任课老师</t>
    <phoneticPr fontId="4" type="noConversion"/>
  </si>
  <si>
    <t>23自动化创新班</t>
  </si>
  <si>
    <t>23自动化4班</t>
  </si>
  <si>
    <t>23自动化1班</t>
  </si>
  <si>
    <t>23自动化3班</t>
  </si>
  <si>
    <t>23自动化2班</t>
  </si>
  <si>
    <t>C++程序设计</t>
  </si>
  <si>
    <t>王亮明</t>
  </si>
  <si>
    <t>工程制图</t>
  </si>
  <si>
    <t>姜立军</t>
  </si>
  <si>
    <t>陆毅华</t>
  </si>
  <si>
    <t>陈亮</t>
  </si>
  <si>
    <t>24自动化创新班</t>
  </si>
  <si>
    <t>自动化与智能科学与技术概论</t>
  </si>
  <si>
    <t>赵俊红</t>
  </si>
  <si>
    <t>张梅</t>
  </si>
  <si>
    <t>数据结构与算法I</t>
  </si>
  <si>
    <t>刘海明</t>
  </si>
  <si>
    <t>解析几何</t>
  </si>
  <si>
    <t>高等代数(上)</t>
  </si>
  <si>
    <t>数学分析(一)</t>
  </si>
  <si>
    <t>数学分析(三)</t>
  </si>
  <si>
    <t>离散数学</t>
  </si>
  <si>
    <t>概率论</t>
  </si>
  <si>
    <t>模拟电子技术基础</t>
  </si>
  <si>
    <t>工科数学分析(一)</t>
  </si>
  <si>
    <t>程永宽</t>
  </si>
  <si>
    <t>黄茜</t>
  </si>
  <si>
    <t>数据结构与算法II</t>
  </si>
  <si>
    <t>彭云建</t>
  </si>
  <si>
    <t>大学物理Ⅲ(二)</t>
  </si>
  <si>
    <t>范素芹</t>
  </si>
  <si>
    <t>23自动化1班;23自动化2班</t>
  </si>
  <si>
    <t>余光正</t>
  </si>
  <si>
    <t>陈钰琦</t>
  </si>
  <si>
    <t>数值分析</t>
  </si>
  <si>
    <t>赵学艳</t>
  </si>
  <si>
    <t>线性代数与解析几何</t>
  </si>
  <si>
    <t>王帅灵</t>
  </si>
  <si>
    <t>蒋金山</t>
  </si>
  <si>
    <t>文小琴</t>
  </si>
  <si>
    <t>刘伟东</t>
  </si>
  <si>
    <t>余天佑</t>
  </si>
  <si>
    <t>微积分Ⅱ(一)</t>
  </si>
  <si>
    <t>徐娇</t>
  </si>
  <si>
    <t>电力电子技术</t>
  </si>
  <si>
    <t>王孝洪</t>
  </si>
  <si>
    <t>22自动化创新班</t>
  </si>
  <si>
    <t>机器人系统</t>
  </si>
  <si>
    <t>杜启亮</t>
  </si>
  <si>
    <t>机器人技术基础</t>
  </si>
  <si>
    <t>机器人技术基础及应用</t>
  </si>
  <si>
    <t>传感器与检测技术</t>
  </si>
  <si>
    <t>22自动化2班</t>
  </si>
  <si>
    <t>孙伟杰</t>
  </si>
  <si>
    <t>22自动化3班</t>
  </si>
  <si>
    <t>罗艳辉</t>
  </si>
  <si>
    <t>过程控制仪表及装置</t>
  </si>
  <si>
    <t>李向阳</t>
  </si>
  <si>
    <t>复变函数和积分变换</t>
  </si>
  <si>
    <t>刘清</t>
  </si>
  <si>
    <t>现代控制理论</t>
  </si>
  <si>
    <t>数字图像处理</t>
  </si>
  <si>
    <t>戚其丰</t>
  </si>
  <si>
    <t>楼宇自动化</t>
  </si>
  <si>
    <t>曾明</t>
  </si>
  <si>
    <t>运筹学</t>
  </si>
  <si>
    <t>嵌入式系统及应用</t>
  </si>
  <si>
    <t>数据库技术及应用</t>
  </si>
  <si>
    <t>计算机网络与通信技术</t>
  </si>
  <si>
    <t>杜娟</t>
  </si>
  <si>
    <t>孙璐</t>
  </si>
  <si>
    <t>23自动化3班;23自动化创新班</t>
  </si>
  <si>
    <t>机器学习</t>
  </si>
  <si>
    <t>李彬</t>
  </si>
  <si>
    <t>袁鹏</t>
  </si>
  <si>
    <t>15:00-17:00</t>
  </si>
  <si>
    <t>09:00-11:00</t>
  </si>
  <si>
    <t>A3304</t>
  </si>
  <si>
    <t>博学414</t>
  </si>
  <si>
    <t>博学415</t>
  </si>
  <si>
    <t>大学城校区</t>
  </si>
  <si>
    <t>五山校区</t>
  </si>
  <si>
    <t>24自动化类5班</t>
  </si>
  <si>
    <t>24自动化类6班</t>
  </si>
  <si>
    <t>24自动化类1班</t>
  </si>
  <si>
    <t>24自动化类2班</t>
  </si>
  <si>
    <t>24自动化类3班</t>
  </si>
  <si>
    <t>24自动化类4班</t>
  </si>
  <si>
    <t>备注</t>
    <phoneticPr fontId="4" type="noConversion"/>
  </si>
  <si>
    <t>公共课</t>
    <phoneticPr fontId="4" type="noConversion"/>
  </si>
  <si>
    <t>19:00-21:00</t>
  </si>
  <si>
    <t>14:30-16:30</t>
  </si>
  <si>
    <t>10:00-12:00</t>
  </si>
  <si>
    <t>博学205</t>
  </si>
  <si>
    <t>24自数双学位班</t>
    <phoneticPr fontId="4" type="noConversion"/>
  </si>
  <si>
    <t>23自动化1班；23自动化2班</t>
    <phoneticPr fontId="4" type="noConversion"/>
  </si>
  <si>
    <t>23自动化3班；23自动化4班</t>
    <phoneticPr fontId="4" type="noConversion"/>
  </si>
  <si>
    <t>24自动化类4班；24自动化创新班</t>
    <phoneticPr fontId="4" type="noConversion"/>
  </si>
  <si>
    <t>上午</t>
    <phoneticPr fontId="4" type="noConversion"/>
  </si>
  <si>
    <t>下午</t>
    <phoneticPr fontId="4" type="noConversion"/>
  </si>
  <si>
    <t>武文</t>
  </si>
  <si>
    <t>刘明</t>
  </si>
  <si>
    <t>温焕尧</t>
  </si>
  <si>
    <t>凌卫新</t>
  </si>
  <si>
    <t>吴笛</t>
  </si>
  <si>
    <t>贲树军</t>
  </si>
  <si>
    <t>22智科1班;22智科2班</t>
  </si>
  <si>
    <t>23智科1班;23智科2班</t>
  </si>
  <si>
    <t>22智科2班</t>
  </si>
  <si>
    <t>23智科2班</t>
  </si>
  <si>
    <t>23智科1班</t>
  </si>
  <si>
    <t>24自数双学位班</t>
    <phoneticPr fontId="4" type="noConversion"/>
  </si>
  <si>
    <t>23自数双学位班</t>
  </si>
  <si>
    <t>专业课-数院</t>
    <phoneticPr fontId="4" type="noConversion"/>
  </si>
  <si>
    <t>22自动化1班;22自动化2班</t>
  </si>
  <si>
    <t>刘富春</t>
  </si>
  <si>
    <t>22自动化3班;22自动化4班</t>
  </si>
  <si>
    <t>刘少君</t>
  </si>
  <si>
    <t>陈安</t>
  </si>
  <si>
    <t>22自动化1班</t>
  </si>
  <si>
    <t>22自动化创新班;22自动化双学位班</t>
  </si>
  <si>
    <t>23自动化3班;23自动化4班</t>
  </si>
  <si>
    <t>微型计算机原理</t>
  </si>
  <si>
    <t>刘伟</t>
  </si>
  <si>
    <t>文小琴;王孝洪</t>
    <phoneticPr fontId="4" type="noConversion"/>
  </si>
  <si>
    <t>赵俊红;康文雄</t>
    <phoneticPr fontId="4" type="noConversion"/>
  </si>
  <si>
    <t>孙伟杰;乔宇鹏</t>
    <phoneticPr fontId="4" type="noConversion"/>
  </si>
  <si>
    <t>祁恬;高焕丽</t>
    <phoneticPr fontId="4" type="noConversion"/>
  </si>
  <si>
    <t>孙伟杰;杜启亮</t>
    <phoneticPr fontId="4" type="noConversion"/>
  </si>
  <si>
    <t>21自动化</t>
    <phoneticPr fontId="4" type="noConversion"/>
  </si>
  <si>
    <t>21智科;21自动化；21自动化双学位班;22自动化创新班</t>
  </si>
  <si>
    <t>23自数双学位班;23自动化创新班</t>
  </si>
  <si>
    <t>22自动化</t>
    <phoneticPr fontId="4" type="noConversion"/>
  </si>
  <si>
    <t>22自动化3班；22自动化4班</t>
    <phoneticPr fontId="4" type="noConversion"/>
  </si>
  <si>
    <t>22自动化创新班；22自动化1班</t>
    <phoneticPr fontId="4" type="noConversion"/>
  </si>
  <si>
    <t>22自动化3班;22自动化4班</t>
    <phoneticPr fontId="4" type="noConversion"/>
  </si>
  <si>
    <t>23智科1班;23智科2班</t>
    <phoneticPr fontId="4" type="noConversion"/>
  </si>
  <si>
    <t>24自动化类1班;24自动化类2班</t>
    <phoneticPr fontId="4" type="noConversion"/>
  </si>
  <si>
    <t>24自动化类3班;24自动化类4班</t>
    <phoneticPr fontId="4" type="noConversion"/>
  </si>
  <si>
    <t>24自动化类5班;24自动化创新班</t>
    <phoneticPr fontId="4" type="noConversion"/>
  </si>
  <si>
    <t>23自动化1班;23自动化2班</t>
    <phoneticPr fontId="4" type="noConversion"/>
  </si>
  <si>
    <t>22智科1班;22智科2班</t>
    <phoneticPr fontId="4" type="noConversion"/>
  </si>
  <si>
    <t>22自动化4班;22自动化创新班</t>
    <phoneticPr fontId="4" type="noConversion"/>
  </si>
  <si>
    <t>23自动化3班;23自动化创新班</t>
    <phoneticPr fontId="4" type="noConversion"/>
  </si>
  <si>
    <t>23自数双学位班;23自动化4班</t>
    <phoneticPr fontId="4" type="noConversion"/>
  </si>
  <si>
    <t>22自动化1班;22自动化2班</t>
    <phoneticPr fontId="4" type="noConversion"/>
  </si>
  <si>
    <t>田联房;杜启亮</t>
    <phoneticPr fontId="4" type="noConversion"/>
  </si>
  <si>
    <t>孙伟杰;乔宇鹏;张梅</t>
    <phoneticPr fontId="4" type="noConversion"/>
  </si>
  <si>
    <t>靳贵平;马宏军</t>
    <phoneticPr fontId="4" type="noConversion"/>
  </si>
  <si>
    <t>刘永桂;马宏军</t>
    <phoneticPr fontId="4" type="noConversion"/>
  </si>
  <si>
    <t>马宏军;刘永桂</t>
    <phoneticPr fontId="4" type="noConversion"/>
  </si>
  <si>
    <t>22自动化双学位班;22智科1班</t>
    <phoneticPr fontId="4" type="noConversion"/>
  </si>
  <si>
    <t>大学城校区</t>
    <phoneticPr fontId="4" type="noConversion"/>
  </si>
  <si>
    <t>23自数双学位;23信管</t>
  </si>
  <si>
    <t>五山</t>
  </si>
  <si>
    <t>24自数双学位</t>
  </si>
  <si>
    <t>下午</t>
  </si>
  <si>
    <t>A1205</t>
  </si>
  <si>
    <t>大学城</t>
  </si>
  <si>
    <t>08:50-10:50</t>
  </si>
  <si>
    <t>A1102</t>
  </si>
  <si>
    <t>21自动化双学位;23应数;21应数双学位</t>
  </si>
  <si>
    <t>23自数双学位</t>
  </si>
  <si>
    <t>王友军</t>
  </si>
  <si>
    <t>A3107</t>
  </si>
  <si>
    <t>22应数双学位;22应数;22信计;22自动化双学位班</t>
  </si>
  <si>
    <t>五山计算中心 202(1-46机位)</t>
  </si>
  <si>
    <t>五山计算中心 202(84-130机位)</t>
  </si>
  <si>
    <t>龚云霞</t>
  </si>
  <si>
    <t>徐伊宇</t>
  </si>
  <si>
    <t>大学英语</t>
    <phoneticPr fontId="4" type="noConversion"/>
  </si>
  <si>
    <t>阮熙春</t>
  </si>
  <si>
    <t>欧剑</t>
  </si>
  <si>
    <t>郑学丹</t>
  </si>
  <si>
    <t>韩金龙</t>
  </si>
  <si>
    <t>五山计算中心202 (127-169机位)</t>
  </si>
  <si>
    <t>五山计算中心102 (14-56机位)</t>
  </si>
  <si>
    <t>五山计算中心202 (1-49机位)</t>
  </si>
  <si>
    <t>五山计算中心202 (50-92机位)</t>
  </si>
  <si>
    <t>五山计算中心202 (128-169机位)</t>
  </si>
  <si>
    <t>13:00-15:00</t>
    <phoneticPr fontId="4" type="noConversion"/>
  </si>
  <si>
    <t>学术英语</t>
    <phoneticPr fontId="4" type="noConversion"/>
  </si>
  <si>
    <t>24大英5班</t>
    <phoneticPr fontId="4" type="noConversion"/>
  </si>
  <si>
    <t>24大英4班</t>
    <phoneticPr fontId="4" type="noConversion"/>
  </si>
  <si>
    <t>24学术英语8班</t>
    <phoneticPr fontId="4" type="noConversion"/>
  </si>
  <si>
    <t>24学术英语9班</t>
    <phoneticPr fontId="4" type="noConversion"/>
  </si>
  <si>
    <t>24学术英语5班</t>
    <phoneticPr fontId="4" type="noConversion"/>
  </si>
  <si>
    <t>24学术英语10班</t>
    <phoneticPr fontId="4" type="noConversion"/>
  </si>
  <si>
    <t>24学术英语11班</t>
    <phoneticPr fontId="4" type="noConversion"/>
  </si>
  <si>
    <t>上午</t>
    <phoneticPr fontId="4" type="noConversion"/>
  </si>
  <si>
    <t>下午</t>
    <phoneticPr fontId="4" type="noConversion"/>
  </si>
  <si>
    <t>李太恩</t>
  </si>
  <si>
    <t>思想道德与法治</t>
  </si>
  <si>
    <t>张国启</t>
  </si>
  <si>
    <t>刘社欣</t>
  </si>
  <si>
    <t>19:00-20:30</t>
  </si>
  <si>
    <t>19:00-20:30</t>
    <phoneticPr fontId="4" type="noConversion"/>
  </si>
  <si>
    <t>晚上</t>
    <phoneticPr fontId="4" type="noConversion"/>
  </si>
  <si>
    <t>14:30-16:00</t>
    <phoneticPr fontId="4" type="noConversion"/>
  </si>
  <si>
    <t>博学206</t>
  </si>
  <si>
    <t>博学217</t>
  </si>
  <si>
    <t>博学218</t>
  </si>
  <si>
    <t>24学术英语4班</t>
    <phoneticPr fontId="4" type="noConversion"/>
  </si>
  <si>
    <t>五山计算中心101 (34-68机位)</t>
  </si>
  <si>
    <t>22自动化创新班</t>
    <phoneticPr fontId="4" type="noConversion"/>
  </si>
  <si>
    <t>22自动化双学位班</t>
    <phoneticPr fontId="4" type="noConversion"/>
  </si>
  <si>
    <t>微型计算机原理</t>
    <phoneticPr fontId="4" type="noConversion"/>
  </si>
  <si>
    <t>微型计算机系统及应用</t>
    <phoneticPr fontId="4" type="noConversion"/>
  </si>
  <si>
    <t>刘富春</t>
    <phoneticPr fontId="4" type="noConversion"/>
  </si>
  <si>
    <t>陈安</t>
    <phoneticPr fontId="4" type="noConversion"/>
  </si>
  <si>
    <t>22数学双学位班;22自动化创新班;22自动化双学位班</t>
    <phoneticPr fontId="4" type="noConversion"/>
  </si>
  <si>
    <t>23自动化4班;22数学双学位班;22自动化双学位班</t>
    <phoneticPr fontId="4" type="noConversion"/>
  </si>
  <si>
    <t>2024-2025-1学期自动化学院期末考试安排表（2024.10.25）</t>
    <phoneticPr fontId="4" type="noConversion"/>
  </si>
  <si>
    <t>A3303</t>
  </si>
  <si>
    <t>晚上</t>
  </si>
  <si>
    <t>09:00-11:00</t>
    <phoneticPr fontId="4" type="noConversion"/>
  </si>
  <si>
    <t>A3101</t>
    <phoneticPr fontId="4" type="noConversion"/>
  </si>
  <si>
    <t>24自数双学位;24强基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</si>
</sst>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宋体"/>
      <charset val="134"/>
      <scheme val="minor"/>
    </font>
    <font>
      <sz val="22"/>
      <name val="黑体"/>
      <family val="3"/>
      <charset val="134"/>
    </font>
    <font>
      <b/>
      <sz val="12"/>
      <color rgb="FF000000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2" fillId="0" borderId="2" xfId="2" applyNumberFormat="1" applyFont="1" applyBorder="1" applyAlignment="1" applyProtection="1">
      <alignment horizontal="center" vertical="center" wrapText="1" shrinkToFit="1"/>
      <protection locked="0"/>
    </xf>
    <xf numFmtId="0" fontId="3" fillId="0" borderId="2" xfId="0" applyFont="1" applyBorder="1" applyAlignment="1">
      <alignment vertical="center" shrinkToFit="1"/>
    </xf>
    <xf numFmtId="14" fontId="3" fillId="0" borderId="2" xfId="0" applyNumberFormat="1" applyFont="1" applyBorder="1" applyAlignment="1">
      <alignment horizontal="center" vertical="center" shrinkToFit="1"/>
    </xf>
    <xf numFmtId="0" fontId="5" fillId="0" borderId="2" xfId="0" applyFont="1" applyBorder="1">
      <alignment vertical="center"/>
    </xf>
    <xf numFmtId="14" fontId="5" fillId="0" borderId="2" xfId="0" applyNumberFormat="1" applyFont="1" applyBorder="1">
      <alignment vertical="center"/>
    </xf>
    <xf numFmtId="0" fontId="3" fillId="0" borderId="2" xfId="0" applyFont="1" applyBorder="1" applyAlignment="1">
      <alignment horizontal="center" vertical="center" shrinkToFit="1"/>
    </xf>
    <xf numFmtId="0" fontId="3" fillId="0" borderId="2" xfId="0" applyFont="1" applyBorder="1">
      <alignment vertical="center"/>
    </xf>
    <xf numFmtId="0" fontId="5" fillId="0" borderId="0" xfId="0" applyFont="1">
      <alignment vertical="center"/>
    </xf>
    <xf numFmtId="20" fontId="3" fillId="0" borderId="2" xfId="0" applyNumberFormat="1" applyFont="1" applyBorder="1" applyAlignment="1">
      <alignment horizontal="center" vertical="center" shrinkToFit="1"/>
    </xf>
    <xf numFmtId="0" fontId="1" fillId="0" borderId="1" xfId="0" applyFont="1" applyBorder="1" applyAlignment="1" applyProtection="1">
      <alignment horizontal="center" vertical="center" shrinkToFit="1"/>
      <protection hidden="1"/>
    </xf>
  </cellXfs>
  <cellStyles count="4">
    <cellStyle name="常规" xfId="0" builtinId="0"/>
    <cellStyle name="常规 2" xfId="3" xr:uid="{00000000-0005-0000-0000-000031000000}"/>
    <cellStyle name="常规 6" xfId="1" xr:uid="{00000000-0005-0000-0000-00000D000000}"/>
    <cellStyle name="常规_Sheet1" xfId="2" xr:uid="{00000000-0005-0000-0000-000032000000}"/>
  </cellStyles>
  <dxfs count="1"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N106"/>
  <sheetViews>
    <sheetView tabSelected="1" workbookViewId="0">
      <pane ySplit="2" topLeftCell="A48" activePane="bottomLeft" state="frozen"/>
      <selection pane="bottomLeft" activeCell="D55" sqref="D55"/>
    </sheetView>
  </sheetViews>
  <sheetFormatPr defaultColWidth="8.875" defaultRowHeight="13.5" x14ac:dyDescent="0.15"/>
  <cols>
    <col min="1" max="1" width="4.375" customWidth="1"/>
    <col min="2" max="2" width="29.75" customWidth="1"/>
    <col min="3" max="3" width="6.375" style="1" customWidth="1"/>
    <col min="4" max="4" width="20.5" customWidth="1"/>
    <col min="5" max="5" width="6.5" style="1" customWidth="1"/>
    <col min="6" max="6" width="7" style="1" customWidth="1"/>
    <col min="7" max="7" width="13.375" style="1" customWidth="1"/>
    <col min="8" max="8" width="6.5" style="1" customWidth="1"/>
    <col min="9" max="9" width="13.25" style="1" customWidth="1"/>
    <col min="10" max="10" width="17.25" style="1" customWidth="1"/>
    <col min="12" max="12" width="15.125" bestFit="1" customWidth="1"/>
  </cols>
  <sheetData>
    <row r="1" spans="1:13" ht="27" x14ac:dyDescent="0.15">
      <c r="A1" s="11" t="s">
        <v>224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3" ht="28.5" x14ac:dyDescent="0.1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100</v>
      </c>
    </row>
    <row r="3" spans="1:13" ht="20.100000000000001" customHeight="1" x14ac:dyDescent="0.15">
      <c r="A3" s="3">
        <v>1</v>
      </c>
      <c r="B3" s="3" t="s">
        <v>142</v>
      </c>
      <c r="C3" s="7">
        <v>92</v>
      </c>
      <c r="D3" s="3" t="s">
        <v>78</v>
      </c>
      <c r="E3" s="7">
        <v>13</v>
      </c>
      <c r="F3" s="7">
        <v>2</v>
      </c>
      <c r="G3" s="4">
        <v>45615</v>
      </c>
      <c r="H3" s="7" t="s">
        <v>209</v>
      </c>
      <c r="I3" s="7" t="s">
        <v>102</v>
      </c>
      <c r="J3" s="7">
        <v>340103</v>
      </c>
      <c r="K3" s="3" t="s">
        <v>93</v>
      </c>
      <c r="L3" s="5" t="s">
        <v>74</v>
      </c>
      <c r="M3" s="3"/>
    </row>
    <row r="4" spans="1:13" ht="20.100000000000001" customHeight="1" x14ac:dyDescent="0.15">
      <c r="A4" s="3">
        <v>2</v>
      </c>
      <c r="B4" s="3" t="s">
        <v>145</v>
      </c>
      <c r="C4" s="7">
        <f>46+45</f>
        <v>91</v>
      </c>
      <c r="D4" s="3" t="s">
        <v>68</v>
      </c>
      <c r="E4" s="7">
        <v>13</v>
      </c>
      <c r="F4" s="7">
        <v>4</v>
      </c>
      <c r="G4" s="4">
        <v>45617</v>
      </c>
      <c r="H4" s="7" t="s">
        <v>209</v>
      </c>
      <c r="I4" s="7" t="s">
        <v>102</v>
      </c>
      <c r="J4" s="7">
        <v>340203</v>
      </c>
      <c r="K4" s="3" t="s">
        <v>93</v>
      </c>
      <c r="L4" s="5" t="s">
        <v>69</v>
      </c>
      <c r="M4" s="3"/>
    </row>
    <row r="5" spans="1:13" ht="20.100000000000001" customHeight="1" x14ac:dyDescent="0.15">
      <c r="A5" s="3">
        <v>3</v>
      </c>
      <c r="B5" s="3" t="s">
        <v>146</v>
      </c>
      <c r="C5" s="7">
        <v>78</v>
      </c>
      <c r="D5" s="3" t="s">
        <v>68</v>
      </c>
      <c r="E5" s="7">
        <v>13</v>
      </c>
      <c r="F5" s="7">
        <v>4</v>
      </c>
      <c r="G5" s="4">
        <v>45617</v>
      </c>
      <c r="H5" s="7" t="s">
        <v>209</v>
      </c>
      <c r="I5" s="7" t="s">
        <v>102</v>
      </c>
      <c r="J5" s="7">
        <v>340204</v>
      </c>
      <c r="K5" s="3" t="s">
        <v>93</v>
      </c>
      <c r="L5" s="5" t="s">
        <v>158</v>
      </c>
      <c r="M5" s="3"/>
    </row>
    <row r="6" spans="1:13" ht="20.100000000000001" customHeight="1" x14ac:dyDescent="0.15">
      <c r="A6" s="3">
        <v>4</v>
      </c>
      <c r="B6" s="3" t="s">
        <v>64</v>
      </c>
      <c r="C6" s="7">
        <v>51</v>
      </c>
      <c r="D6" s="3" t="s">
        <v>68</v>
      </c>
      <c r="E6" s="7">
        <v>13</v>
      </c>
      <c r="F6" s="7">
        <v>4</v>
      </c>
      <c r="G6" s="4">
        <v>45617</v>
      </c>
      <c r="H6" s="7" t="s">
        <v>209</v>
      </c>
      <c r="I6" s="7" t="s">
        <v>102</v>
      </c>
      <c r="J6" s="7">
        <v>340304</v>
      </c>
      <c r="K6" s="3" t="s">
        <v>93</v>
      </c>
      <c r="L6" s="5" t="s">
        <v>60</v>
      </c>
      <c r="M6" s="3"/>
    </row>
    <row r="7" spans="1:13" ht="20.100000000000001" customHeight="1" x14ac:dyDescent="0.15">
      <c r="A7" s="3">
        <v>5</v>
      </c>
      <c r="B7" s="3" t="s">
        <v>141</v>
      </c>
      <c r="C7" s="7">
        <v>48</v>
      </c>
      <c r="D7" s="3" t="s">
        <v>75</v>
      </c>
      <c r="E7" s="7">
        <v>14</v>
      </c>
      <c r="F7" s="7">
        <v>1</v>
      </c>
      <c r="G7" s="4">
        <v>45621</v>
      </c>
      <c r="H7" s="7" t="s">
        <v>209</v>
      </c>
      <c r="I7" s="7" t="s">
        <v>102</v>
      </c>
      <c r="J7" s="7" t="s">
        <v>105</v>
      </c>
      <c r="K7" s="3" t="s">
        <v>93</v>
      </c>
      <c r="L7" s="5" t="s">
        <v>76</v>
      </c>
      <c r="M7" s="3"/>
    </row>
    <row r="8" spans="1:13" ht="20.100000000000001" customHeight="1" x14ac:dyDescent="0.15">
      <c r="A8" s="3">
        <v>6</v>
      </c>
      <c r="B8" s="3" t="s">
        <v>118</v>
      </c>
      <c r="C8" s="7">
        <v>95</v>
      </c>
      <c r="D8" s="3" t="s">
        <v>79</v>
      </c>
      <c r="E8" s="7">
        <v>14</v>
      </c>
      <c r="F8" s="7">
        <v>3</v>
      </c>
      <c r="G8" s="4">
        <v>45623</v>
      </c>
      <c r="H8" s="7" t="s">
        <v>168</v>
      </c>
      <c r="I8" s="7" t="s">
        <v>103</v>
      </c>
      <c r="J8" s="7">
        <v>340103</v>
      </c>
      <c r="K8" s="3" t="s">
        <v>93</v>
      </c>
      <c r="L8" s="5" t="s">
        <v>67</v>
      </c>
      <c r="M8" s="3"/>
    </row>
    <row r="9" spans="1:13" ht="20.100000000000001" customHeight="1" x14ac:dyDescent="0.15">
      <c r="A9" s="3">
        <v>7</v>
      </c>
      <c r="B9" s="3" t="s">
        <v>131</v>
      </c>
      <c r="C9" s="7">
        <v>49</v>
      </c>
      <c r="D9" s="3" t="s">
        <v>63</v>
      </c>
      <c r="E9" s="7">
        <v>14</v>
      </c>
      <c r="F9" s="7">
        <v>4</v>
      </c>
      <c r="G9" s="4">
        <v>45624</v>
      </c>
      <c r="H9" s="7" t="s">
        <v>209</v>
      </c>
      <c r="I9" s="7" t="s">
        <v>102</v>
      </c>
      <c r="J9" s="7">
        <v>330304</v>
      </c>
      <c r="K9" s="3" t="s">
        <v>93</v>
      </c>
      <c r="L9" s="5" t="s">
        <v>135</v>
      </c>
      <c r="M9" s="3"/>
    </row>
    <row r="10" spans="1:13" ht="20.100000000000001" customHeight="1" x14ac:dyDescent="0.15">
      <c r="A10" s="3">
        <v>8</v>
      </c>
      <c r="B10" s="3" t="s">
        <v>147</v>
      </c>
      <c r="C10" s="7">
        <f>45+45</f>
        <v>90</v>
      </c>
      <c r="D10" s="3" t="s">
        <v>63</v>
      </c>
      <c r="E10" s="7">
        <v>14</v>
      </c>
      <c r="F10" s="7">
        <v>4</v>
      </c>
      <c r="G10" s="4">
        <v>45624</v>
      </c>
      <c r="H10" s="7" t="s">
        <v>209</v>
      </c>
      <c r="I10" s="7" t="s">
        <v>102</v>
      </c>
      <c r="J10" s="7">
        <v>340204</v>
      </c>
      <c r="K10" s="3" t="s">
        <v>93</v>
      </c>
      <c r="L10" s="5" t="s">
        <v>65</v>
      </c>
      <c r="M10" s="3"/>
    </row>
    <row r="11" spans="1:13" ht="20.100000000000001" customHeight="1" x14ac:dyDescent="0.15">
      <c r="A11" s="3">
        <v>9</v>
      </c>
      <c r="B11" s="3" t="s">
        <v>64</v>
      </c>
      <c r="C11" s="7">
        <v>50</v>
      </c>
      <c r="D11" s="3" t="s">
        <v>63</v>
      </c>
      <c r="E11" s="7">
        <v>14</v>
      </c>
      <c r="F11" s="7">
        <v>4</v>
      </c>
      <c r="G11" s="4">
        <v>45624</v>
      </c>
      <c r="H11" s="7" t="s">
        <v>209</v>
      </c>
      <c r="I11" s="7" t="s">
        <v>102</v>
      </c>
      <c r="J11" s="7">
        <v>340303</v>
      </c>
      <c r="K11" s="3" t="s">
        <v>93</v>
      </c>
      <c r="L11" s="5" t="s">
        <v>60</v>
      </c>
      <c r="M11" s="3"/>
    </row>
    <row r="12" spans="1:13" ht="20.100000000000001" customHeight="1" x14ac:dyDescent="0.15">
      <c r="A12" s="3">
        <v>10</v>
      </c>
      <c r="B12" s="3" t="s">
        <v>222</v>
      </c>
      <c r="C12" s="7">
        <v>65</v>
      </c>
      <c r="D12" s="3" t="s">
        <v>63</v>
      </c>
      <c r="E12" s="7">
        <v>14</v>
      </c>
      <c r="F12" s="7">
        <v>4</v>
      </c>
      <c r="G12" s="4">
        <v>45624</v>
      </c>
      <c r="H12" s="7" t="s">
        <v>209</v>
      </c>
      <c r="I12" s="7" t="s">
        <v>102</v>
      </c>
      <c r="J12" s="7">
        <v>340304</v>
      </c>
      <c r="K12" s="3" t="s">
        <v>93</v>
      </c>
      <c r="L12" s="5" t="s">
        <v>60</v>
      </c>
      <c r="M12" s="3"/>
    </row>
    <row r="13" spans="1:13" ht="20.100000000000001" customHeight="1" x14ac:dyDescent="0.15">
      <c r="A13" s="3">
        <v>11</v>
      </c>
      <c r="B13" s="3" t="s">
        <v>148</v>
      </c>
      <c r="C13" s="7">
        <f>48+48</f>
        <v>96</v>
      </c>
      <c r="D13" s="3" t="s">
        <v>46</v>
      </c>
      <c r="E13" s="7">
        <v>14</v>
      </c>
      <c r="F13" s="7">
        <v>5</v>
      </c>
      <c r="G13" s="4">
        <v>45625</v>
      </c>
      <c r="H13" s="7" t="s">
        <v>110</v>
      </c>
      <c r="I13" s="7" t="s">
        <v>104</v>
      </c>
      <c r="J13" s="7">
        <v>340103</v>
      </c>
      <c r="K13" s="3" t="s">
        <v>93</v>
      </c>
      <c r="L13" s="5" t="s">
        <v>47</v>
      </c>
      <c r="M13" s="3"/>
    </row>
    <row r="14" spans="1:13" ht="20.100000000000001" customHeight="1" x14ac:dyDescent="0.15">
      <c r="A14" s="3">
        <v>12</v>
      </c>
      <c r="B14" s="3" t="s">
        <v>149</v>
      </c>
      <c r="C14" s="7">
        <f>47+49</f>
        <v>96</v>
      </c>
      <c r="D14" s="3" t="s">
        <v>24</v>
      </c>
      <c r="E14" s="7">
        <v>14</v>
      </c>
      <c r="F14" s="7">
        <v>6</v>
      </c>
      <c r="G14" s="4">
        <v>45626</v>
      </c>
      <c r="H14" s="7" t="s">
        <v>168</v>
      </c>
      <c r="I14" s="7" t="s">
        <v>87</v>
      </c>
      <c r="J14" s="7">
        <v>340201</v>
      </c>
      <c r="K14" s="3" t="s">
        <v>93</v>
      </c>
      <c r="L14" s="5" t="s">
        <v>26</v>
      </c>
      <c r="M14" s="3"/>
    </row>
    <row r="15" spans="1:13" ht="20.100000000000001" customHeight="1" x14ac:dyDescent="0.15">
      <c r="A15" s="3">
        <v>13</v>
      </c>
      <c r="B15" s="3" t="s">
        <v>150</v>
      </c>
      <c r="C15" s="7">
        <f>48+50</f>
        <v>98</v>
      </c>
      <c r="D15" s="3" t="s">
        <v>24</v>
      </c>
      <c r="E15" s="7">
        <v>14</v>
      </c>
      <c r="F15" s="7">
        <v>6</v>
      </c>
      <c r="G15" s="4">
        <v>45626</v>
      </c>
      <c r="H15" s="7" t="s">
        <v>168</v>
      </c>
      <c r="I15" s="7" t="s">
        <v>87</v>
      </c>
      <c r="J15" s="7">
        <v>340202</v>
      </c>
      <c r="K15" s="3" t="s">
        <v>93</v>
      </c>
      <c r="L15" s="5" t="s">
        <v>25</v>
      </c>
      <c r="M15" s="3"/>
    </row>
    <row r="16" spans="1:13" ht="20.100000000000001" customHeight="1" x14ac:dyDescent="0.15">
      <c r="A16" s="3">
        <v>14</v>
      </c>
      <c r="B16" s="3" t="s">
        <v>151</v>
      </c>
      <c r="C16" s="7">
        <f>31+48</f>
        <v>79</v>
      </c>
      <c r="D16" s="3" t="s">
        <v>24</v>
      </c>
      <c r="E16" s="7">
        <v>14</v>
      </c>
      <c r="F16" s="7">
        <v>6</v>
      </c>
      <c r="G16" s="4">
        <v>45626</v>
      </c>
      <c r="H16" s="7" t="s">
        <v>168</v>
      </c>
      <c r="I16" s="7" t="s">
        <v>87</v>
      </c>
      <c r="J16" s="7">
        <v>340203</v>
      </c>
      <c r="K16" s="3" t="s">
        <v>93</v>
      </c>
      <c r="L16" s="5" t="s">
        <v>25</v>
      </c>
      <c r="M16" s="3"/>
    </row>
    <row r="17" spans="1:13" ht="20.100000000000001" customHeight="1" x14ac:dyDescent="0.15">
      <c r="A17" s="3">
        <v>15</v>
      </c>
      <c r="B17" s="3" t="s">
        <v>95</v>
      </c>
      <c r="C17" s="7">
        <v>50</v>
      </c>
      <c r="D17" s="3" t="s">
        <v>24</v>
      </c>
      <c r="E17" s="7">
        <v>14</v>
      </c>
      <c r="F17" s="7">
        <v>6</v>
      </c>
      <c r="G17" s="4">
        <v>45626</v>
      </c>
      <c r="H17" s="7" t="s">
        <v>168</v>
      </c>
      <c r="I17" s="7" t="s">
        <v>87</v>
      </c>
      <c r="J17" s="7">
        <v>340204</v>
      </c>
      <c r="K17" s="3" t="s">
        <v>93</v>
      </c>
      <c r="L17" s="5" t="s">
        <v>25</v>
      </c>
      <c r="M17" s="3"/>
    </row>
    <row r="18" spans="1:13" ht="20.100000000000001" customHeight="1" x14ac:dyDescent="0.15">
      <c r="A18" s="3">
        <v>16</v>
      </c>
      <c r="B18" s="3" t="s">
        <v>106</v>
      </c>
      <c r="C18" s="7">
        <v>30</v>
      </c>
      <c r="D18" s="3" t="s">
        <v>24</v>
      </c>
      <c r="E18" s="7">
        <v>14</v>
      </c>
      <c r="F18" s="7">
        <v>6</v>
      </c>
      <c r="G18" s="4">
        <v>45626</v>
      </c>
      <c r="H18" s="7" t="s">
        <v>168</v>
      </c>
      <c r="I18" s="7" t="s">
        <v>87</v>
      </c>
      <c r="J18" s="7" t="s">
        <v>228</v>
      </c>
      <c r="K18" s="3" t="s">
        <v>164</v>
      </c>
      <c r="L18" s="5" t="s">
        <v>25</v>
      </c>
      <c r="M18" s="3"/>
    </row>
    <row r="19" spans="1:13" ht="20.100000000000001" customHeight="1" x14ac:dyDescent="0.15">
      <c r="A19" s="3">
        <v>17</v>
      </c>
      <c r="B19" s="3" t="s">
        <v>43</v>
      </c>
      <c r="C19" s="7">
        <v>99</v>
      </c>
      <c r="D19" s="3" t="s">
        <v>80</v>
      </c>
      <c r="E19" s="7">
        <v>15</v>
      </c>
      <c r="F19" s="7">
        <v>2</v>
      </c>
      <c r="G19" s="4">
        <v>45629</v>
      </c>
      <c r="H19" s="7" t="s">
        <v>168</v>
      </c>
      <c r="I19" s="7" t="s">
        <v>103</v>
      </c>
      <c r="J19" s="7">
        <v>340201</v>
      </c>
      <c r="K19" s="3" t="s">
        <v>93</v>
      </c>
      <c r="L19" s="5" t="s">
        <v>81</v>
      </c>
      <c r="M19" s="3"/>
    </row>
    <row r="20" spans="1:13" ht="20.100000000000001" customHeight="1" x14ac:dyDescent="0.15">
      <c r="A20" s="3">
        <v>18</v>
      </c>
      <c r="B20" s="3" t="s">
        <v>119</v>
      </c>
      <c r="C20" s="7">
        <v>91</v>
      </c>
      <c r="D20" s="3" t="s">
        <v>80</v>
      </c>
      <c r="E20" s="7">
        <v>15</v>
      </c>
      <c r="F20" s="7">
        <v>2</v>
      </c>
      <c r="G20" s="4">
        <v>45629</v>
      </c>
      <c r="H20" s="7" t="s">
        <v>168</v>
      </c>
      <c r="I20" s="7" t="s">
        <v>103</v>
      </c>
      <c r="J20" s="7">
        <v>340202</v>
      </c>
      <c r="K20" s="3" t="s">
        <v>93</v>
      </c>
      <c r="L20" s="5" t="s">
        <v>86</v>
      </c>
      <c r="M20" s="3"/>
    </row>
    <row r="21" spans="1:13" ht="20.100000000000001" customHeight="1" x14ac:dyDescent="0.15">
      <c r="A21" s="3">
        <v>19</v>
      </c>
      <c r="B21" s="3" t="s">
        <v>83</v>
      </c>
      <c r="C21" s="7">
        <v>79</v>
      </c>
      <c r="D21" s="3" t="s">
        <v>80</v>
      </c>
      <c r="E21" s="7">
        <v>15</v>
      </c>
      <c r="F21" s="7">
        <v>2</v>
      </c>
      <c r="G21" s="4">
        <v>45629</v>
      </c>
      <c r="H21" s="7" t="s">
        <v>168</v>
      </c>
      <c r="I21" s="7" t="s">
        <v>103</v>
      </c>
      <c r="J21" s="7">
        <v>340203</v>
      </c>
      <c r="K21" s="3" t="s">
        <v>93</v>
      </c>
      <c r="L21" s="5" t="s">
        <v>82</v>
      </c>
      <c r="M21" s="3"/>
    </row>
    <row r="22" spans="1:13" ht="20.100000000000001" customHeight="1" x14ac:dyDescent="0.15">
      <c r="A22" s="3">
        <v>20</v>
      </c>
      <c r="B22" s="3" t="s">
        <v>223</v>
      </c>
      <c r="C22" s="7">
        <f>50+35</f>
        <v>85</v>
      </c>
      <c r="D22" s="3" t="s">
        <v>80</v>
      </c>
      <c r="E22" s="7">
        <v>15</v>
      </c>
      <c r="F22" s="7">
        <v>2</v>
      </c>
      <c r="G22" s="4">
        <v>45629</v>
      </c>
      <c r="H22" s="7" t="s">
        <v>168</v>
      </c>
      <c r="I22" s="7" t="s">
        <v>103</v>
      </c>
      <c r="J22" s="7">
        <v>340204</v>
      </c>
      <c r="K22" s="3" t="s">
        <v>93</v>
      </c>
      <c r="L22" s="5" t="s">
        <v>82</v>
      </c>
      <c r="M22" s="3"/>
    </row>
    <row r="23" spans="1:13" ht="20.100000000000001" customHeight="1" x14ac:dyDescent="0.15">
      <c r="A23" s="3">
        <v>21</v>
      </c>
      <c r="B23" s="3" t="s">
        <v>128</v>
      </c>
      <c r="C23" s="7">
        <v>91</v>
      </c>
      <c r="D23" s="3" t="s">
        <v>56</v>
      </c>
      <c r="E23" s="7">
        <v>15</v>
      </c>
      <c r="F23" s="7">
        <v>4</v>
      </c>
      <c r="G23" s="4">
        <v>45631</v>
      </c>
      <c r="H23" s="7" t="s">
        <v>209</v>
      </c>
      <c r="I23" s="7" t="s">
        <v>102</v>
      </c>
      <c r="J23" s="7">
        <v>340203</v>
      </c>
      <c r="K23" s="3" t="s">
        <v>93</v>
      </c>
      <c r="L23" s="5" t="s">
        <v>51</v>
      </c>
      <c r="M23" s="3"/>
    </row>
    <row r="24" spans="1:13" ht="20.100000000000001" customHeight="1" x14ac:dyDescent="0.15">
      <c r="A24" s="3">
        <v>22</v>
      </c>
      <c r="B24" s="3" t="s">
        <v>126</v>
      </c>
      <c r="C24" s="7">
        <v>96</v>
      </c>
      <c r="D24" s="3" t="s">
        <v>56</v>
      </c>
      <c r="E24" s="7">
        <v>15</v>
      </c>
      <c r="F24" s="7">
        <v>4</v>
      </c>
      <c r="G24" s="4">
        <v>45631</v>
      </c>
      <c r="H24" s="7" t="s">
        <v>209</v>
      </c>
      <c r="I24" s="7" t="s">
        <v>102</v>
      </c>
      <c r="J24" s="7">
        <v>340204</v>
      </c>
      <c r="K24" s="3" t="s">
        <v>93</v>
      </c>
      <c r="L24" s="5" t="s">
        <v>136</v>
      </c>
      <c r="M24" s="3"/>
    </row>
    <row r="25" spans="1:13" ht="20.100000000000001" customHeight="1" x14ac:dyDescent="0.15">
      <c r="A25" s="3">
        <v>23</v>
      </c>
      <c r="B25" s="3" t="s">
        <v>132</v>
      </c>
      <c r="C25" s="7">
        <v>47</v>
      </c>
      <c r="D25" s="3" t="s">
        <v>56</v>
      </c>
      <c r="E25" s="7">
        <v>15</v>
      </c>
      <c r="F25" s="7">
        <v>4</v>
      </c>
      <c r="G25" s="4">
        <v>45631</v>
      </c>
      <c r="H25" s="7" t="s">
        <v>209</v>
      </c>
      <c r="I25" s="7" t="s">
        <v>102</v>
      </c>
      <c r="J25" s="7">
        <v>340304</v>
      </c>
      <c r="K25" s="3" t="s">
        <v>93</v>
      </c>
      <c r="L25" s="5" t="s">
        <v>57</v>
      </c>
      <c r="M25" s="3"/>
    </row>
    <row r="26" spans="1:13" ht="20.100000000000001" customHeight="1" x14ac:dyDescent="0.15">
      <c r="A26" s="3">
        <v>24</v>
      </c>
      <c r="B26" s="3" t="s">
        <v>143</v>
      </c>
      <c r="C26" s="7">
        <v>64</v>
      </c>
      <c r="D26" s="3" t="s">
        <v>27</v>
      </c>
      <c r="E26" s="7">
        <v>16</v>
      </c>
      <c r="F26" s="7">
        <v>2</v>
      </c>
      <c r="G26" s="4">
        <v>45636</v>
      </c>
      <c r="H26" s="7" t="s">
        <v>209</v>
      </c>
      <c r="I26" s="7" t="s">
        <v>102</v>
      </c>
      <c r="J26" s="7">
        <v>330101</v>
      </c>
      <c r="K26" s="3" t="s">
        <v>93</v>
      </c>
      <c r="L26" s="5" t="s">
        <v>28</v>
      </c>
      <c r="M26" s="3"/>
    </row>
    <row r="27" spans="1:13" ht="20.100000000000001" customHeight="1" x14ac:dyDescent="0.15">
      <c r="A27" s="3">
        <v>25</v>
      </c>
      <c r="B27" s="3" t="s">
        <v>152</v>
      </c>
      <c r="C27" s="7">
        <f>52+56</f>
        <v>108</v>
      </c>
      <c r="D27" s="3" t="s">
        <v>27</v>
      </c>
      <c r="E27" s="7">
        <v>16</v>
      </c>
      <c r="F27" s="7">
        <v>2</v>
      </c>
      <c r="G27" s="4">
        <v>45636</v>
      </c>
      <c r="H27" s="7" t="s">
        <v>209</v>
      </c>
      <c r="I27" s="7" t="s">
        <v>102</v>
      </c>
      <c r="J27" s="7">
        <v>340103</v>
      </c>
      <c r="K27" s="3" t="s">
        <v>93</v>
      </c>
      <c r="L27" s="5" t="s">
        <v>52</v>
      </c>
      <c r="M27" s="3"/>
    </row>
    <row r="28" spans="1:13" ht="20.100000000000001" customHeight="1" x14ac:dyDescent="0.15">
      <c r="A28" s="3">
        <v>26</v>
      </c>
      <c r="B28" s="3" t="s">
        <v>133</v>
      </c>
      <c r="C28" s="7">
        <v>103</v>
      </c>
      <c r="D28" s="3" t="s">
        <v>27</v>
      </c>
      <c r="E28" s="7">
        <v>16</v>
      </c>
      <c r="F28" s="7">
        <v>2</v>
      </c>
      <c r="G28" s="4">
        <v>45636</v>
      </c>
      <c r="H28" s="7" t="s">
        <v>209</v>
      </c>
      <c r="I28" s="7" t="s">
        <v>102</v>
      </c>
      <c r="J28" s="7">
        <v>340104</v>
      </c>
      <c r="K28" s="3" t="s">
        <v>93</v>
      </c>
      <c r="L28" s="5" t="s">
        <v>53</v>
      </c>
      <c r="M28" s="3"/>
    </row>
    <row r="29" spans="1:13" ht="20.100000000000001" customHeight="1" x14ac:dyDescent="0.15">
      <c r="A29" s="3">
        <v>27</v>
      </c>
      <c r="B29" s="3" t="s">
        <v>153</v>
      </c>
      <c r="C29" s="7">
        <f>46+50</f>
        <v>96</v>
      </c>
      <c r="D29" s="3" t="s">
        <v>73</v>
      </c>
      <c r="E29" s="7">
        <v>16</v>
      </c>
      <c r="F29" s="7">
        <v>3</v>
      </c>
      <c r="G29" s="4">
        <v>45637</v>
      </c>
      <c r="H29" s="7" t="s">
        <v>168</v>
      </c>
      <c r="I29" s="7" t="s">
        <v>103</v>
      </c>
      <c r="J29" s="7">
        <v>340103</v>
      </c>
      <c r="K29" s="3" t="s">
        <v>93</v>
      </c>
      <c r="L29" s="5" t="s">
        <v>137</v>
      </c>
      <c r="M29" s="3"/>
    </row>
    <row r="30" spans="1:13" ht="20.100000000000001" customHeight="1" x14ac:dyDescent="0.15">
      <c r="A30" s="3">
        <v>28</v>
      </c>
      <c r="B30" s="3" t="s">
        <v>66</v>
      </c>
      <c r="C30" s="7">
        <v>50</v>
      </c>
      <c r="D30" s="3" t="s">
        <v>72</v>
      </c>
      <c r="E30" s="7">
        <v>16</v>
      </c>
      <c r="F30" s="7">
        <v>4</v>
      </c>
      <c r="G30" s="4">
        <v>45638</v>
      </c>
      <c r="H30" s="7" t="s">
        <v>168</v>
      </c>
      <c r="I30" s="7" t="s">
        <v>103</v>
      </c>
      <c r="J30" s="7">
        <v>330203</v>
      </c>
      <c r="K30" s="3" t="s">
        <v>93</v>
      </c>
      <c r="L30" s="5" t="s">
        <v>138</v>
      </c>
      <c r="M30" s="3"/>
    </row>
    <row r="31" spans="1:13" ht="20.100000000000001" customHeight="1" x14ac:dyDescent="0.15">
      <c r="A31" s="3">
        <v>29</v>
      </c>
      <c r="B31" s="3" t="s">
        <v>154</v>
      </c>
      <c r="C31" s="7">
        <f>44+26</f>
        <v>70</v>
      </c>
      <c r="D31" s="3" t="s">
        <v>72</v>
      </c>
      <c r="E31" s="7">
        <v>16</v>
      </c>
      <c r="F31" s="7">
        <v>4</v>
      </c>
      <c r="G31" s="4">
        <v>45638</v>
      </c>
      <c r="H31" s="7" t="s">
        <v>168</v>
      </c>
      <c r="I31" s="7" t="s">
        <v>103</v>
      </c>
      <c r="J31" s="7">
        <v>330204</v>
      </c>
      <c r="K31" s="3" t="s">
        <v>93</v>
      </c>
      <c r="L31" s="5" t="s">
        <v>159</v>
      </c>
      <c r="M31" s="3"/>
    </row>
    <row r="32" spans="1:13" ht="20.100000000000001" customHeight="1" x14ac:dyDescent="0.15">
      <c r="A32" s="3">
        <v>30</v>
      </c>
      <c r="B32" s="3" t="s">
        <v>126</v>
      </c>
      <c r="C32" s="7">
        <v>96</v>
      </c>
      <c r="D32" s="3" t="s">
        <v>72</v>
      </c>
      <c r="E32" s="7">
        <v>16</v>
      </c>
      <c r="F32" s="7">
        <v>4</v>
      </c>
      <c r="G32" s="4">
        <v>45638</v>
      </c>
      <c r="H32" s="7" t="s">
        <v>168</v>
      </c>
      <c r="I32" s="7" t="s">
        <v>103</v>
      </c>
      <c r="J32" s="7">
        <v>340204</v>
      </c>
      <c r="K32" s="3" t="s">
        <v>93</v>
      </c>
      <c r="L32" s="5" t="s">
        <v>139</v>
      </c>
      <c r="M32" s="3"/>
    </row>
    <row r="33" spans="1:13" ht="20.100000000000001" customHeight="1" x14ac:dyDescent="0.15">
      <c r="A33" s="3">
        <v>31</v>
      </c>
      <c r="B33" s="3" t="s">
        <v>118</v>
      </c>
      <c r="C33" s="7">
        <v>105</v>
      </c>
      <c r="D33" s="3" t="s">
        <v>84</v>
      </c>
      <c r="E33" s="7">
        <v>17</v>
      </c>
      <c r="F33" s="7">
        <v>2</v>
      </c>
      <c r="G33" s="4">
        <v>45643</v>
      </c>
      <c r="H33" s="7" t="s">
        <v>209</v>
      </c>
      <c r="I33" s="7" t="s">
        <v>102</v>
      </c>
      <c r="J33" s="7">
        <v>340103</v>
      </c>
      <c r="K33" s="3" t="s">
        <v>93</v>
      </c>
      <c r="L33" s="5" t="s">
        <v>85</v>
      </c>
      <c r="M33" s="3"/>
    </row>
    <row r="34" spans="1:13" ht="20.100000000000001" customHeight="1" x14ac:dyDescent="0.15">
      <c r="A34" s="3">
        <v>32</v>
      </c>
      <c r="B34" s="3" t="s">
        <v>152</v>
      </c>
      <c r="C34" s="7">
        <f>47+50</f>
        <v>97</v>
      </c>
      <c r="D34" s="3" t="s">
        <v>35</v>
      </c>
      <c r="E34" s="7">
        <v>17</v>
      </c>
      <c r="F34" s="7">
        <v>3</v>
      </c>
      <c r="G34" s="4">
        <v>45644</v>
      </c>
      <c r="H34" s="7" t="s">
        <v>168</v>
      </c>
      <c r="I34" s="7" t="s">
        <v>103</v>
      </c>
      <c r="J34" s="7">
        <v>340201</v>
      </c>
      <c r="K34" s="3" t="s">
        <v>93</v>
      </c>
      <c r="L34" s="5" t="s">
        <v>38</v>
      </c>
      <c r="M34" s="3"/>
    </row>
    <row r="35" spans="1:13" ht="20.100000000000001" customHeight="1" x14ac:dyDescent="0.15">
      <c r="A35" s="3">
        <v>33</v>
      </c>
      <c r="B35" s="3" t="s">
        <v>148</v>
      </c>
      <c r="C35" s="7">
        <f>49+49</f>
        <v>98</v>
      </c>
      <c r="D35" s="3" t="s">
        <v>35</v>
      </c>
      <c r="E35" s="7">
        <v>17</v>
      </c>
      <c r="F35" s="7">
        <v>3</v>
      </c>
      <c r="G35" s="4">
        <v>45644</v>
      </c>
      <c r="H35" s="7" t="s">
        <v>168</v>
      </c>
      <c r="I35" s="7" t="s">
        <v>103</v>
      </c>
      <c r="J35" s="7">
        <v>340202</v>
      </c>
      <c r="K35" s="3" t="s">
        <v>93</v>
      </c>
      <c r="L35" s="5" t="s">
        <v>160</v>
      </c>
      <c r="M35" s="3"/>
    </row>
    <row r="36" spans="1:13" ht="20.100000000000001" customHeight="1" x14ac:dyDescent="0.15">
      <c r="A36" s="3">
        <v>34</v>
      </c>
      <c r="B36" s="3" t="s">
        <v>155</v>
      </c>
      <c r="C36" s="7">
        <f>53+25</f>
        <v>78</v>
      </c>
      <c r="D36" s="3" t="s">
        <v>35</v>
      </c>
      <c r="E36" s="7">
        <v>17</v>
      </c>
      <c r="F36" s="7">
        <v>3</v>
      </c>
      <c r="G36" s="4">
        <v>45644</v>
      </c>
      <c r="H36" s="7" t="s">
        <v>168</v>
      </c>
      <c r="I36" s="7" t="s">
        <v>103</v>
      </c>
      <c r="J36" s="7">
        <v>340203</v>
      </c>
      <c r="K36" s="3" t="s">
        <v>93</v>
      </c>
      <c r="L36" s="5" t="s">
        <v>161</v>
      </c>
      <c r="M36" s="3"/>
    </row>
    <row r="37" spans="1:13" ht="20.100000000000001" customHeight="1" x14ac:dyDescent="0.15">
      <c r="A37" s="3">
        <v>35</v>
      </c>
      <c r="B37" s="3" t="s">
        <v>156</v>
      </c>
      <c r="C37" s="7">
        <f>45+60</f>
        <v>105</v>
      </c>
      <c r="D37" s="3" t="s">
        <v>35</v>
      </c>
      <c r="E37" s="7">
        <v>17</v>
      </c>
      <c r="F37" s="7">
        <v>3</v>
      </c>
      <c r="G37" s="4">
        <v>45644</v>
      </c>
      <c r="H37" s="7" t="s">
        <v>168</v>
      </c>
      <c r="I37" s="7" t="s">
        <v>103</v>
      </c>
      <c r="J37" s="7">
        <v>340204</v>
      </c>
      <c r="K37" s="3" t="s">
        <v>93</v>
      </c>
      <c r="L37" s="5" t="s">
        <v>162</v>
      </c>
      <c r="M37" s="3"/>
    </row>
    <row r="38" spans="1:13" ht="20.100000000000001" customHeight="1" x14ac:dyDescent="0.15">
      <c r="A38" s="3">
        <v>36</v>
      </c>
      <c r="B38" s="3" t="s">
        <v>216</v>
      </c>
      <c r="C38" s="7">
        <v>28</v>
      </c>
      <c r="D38" s="3" t="s">
        <v>218</v>
      </c>
      <c r="E38" s="7">
        <v>17</v>
      </c>
      <c r="F38" s="7">
        <v>4</v>
      </c>
      <c r="G38" s="4">
        <v>45645</v>
      </c>
      <c r="H38" s="7" t="s">
        <v>168</v>
      </c>
      <c r="I38" s="7" t="s">
        <v>103</v>
      </c>
      <c r="J38" s="7">
        <v>330201</v>
      </c>
      <c r="K38" s="3" t="s">
        <v>93</v>
      </c>
      <c r="L38" s="5" t="s">
        <v>220</v>
      </c>
      <c r="M38" s="3"/>
    </row>
    <row r="39" spans="1:13" ht="20.100000000000001" customHeight="1" x14ac:dyDescent="0.15">
      <c r="A39" s="3">
        <v>37</v>
      </c>
      <c r="B39" s="3" t="s">
        <v>157</v>
      </c>
      <c r="C39" s="7">
        <f>47+50</f>
        <v>97</v>
      </c>
      <c r="D39" s="3" t="s">
        <v>134</v>
      </c>
      <c r="E39" s="7">
        <v>17</v>
      </c>
      <c r="F39" s="7">
        <v>4</v>
      </c>
      <c r="G39" s="4">
        <v>45645</v>
      </c>
      <c r="H39" s="7" t="s">
        <v>168</v>
      </c>
      <c r="I39" s="7" t="s">
        <v>103</v>
      </c>
      <c r="J39" s="7">
        <v>340202</v>
      </c>
      <c r="K39" s="3" t="s">
        <v>93</v>
      </c>
      <c r="L39" s="5" t="s">
        <v>127</v>
      </c>
      <c r="M39" s="3"/>
    </row>
    <row r="40" spans="1:13" ht="20.100000000000001" customHeight="1" x14ac:dyDescent="0.15">
      <c r="A40" s="3">
        <v>38</v>
      </c>
      <c r="B40" s="3" t="s">
        <v>147</v>
      </c>
      <c r="C40" s="7">
        <f>43+46</f>
        <v>89</v>
      </c>
      <c r="D40" s="3" t="s">
        <v>134</v>
      </c>
      <c r="E40" s="7">
        <v>17</v>
      </c>
      <c r="F40" s="7">
        <v>4</v>
      </c>
      <c r="G40" s="4">
        <v>45645</v>
      </c>
      <c r="H40" s="7" t="s">
        <v>168</v>
      </c>
      <c r="I40" s="7" t="s">
        <v>103</v>
      </c>
      <c r="J40" s="7">
        <v>340203</v>
      </c>
      <c r="K40" s="3" t="s">
        <v>93</v>
      </c>
      <c r="L40" s="5" t="s">
        <v>129</v>
      </c>
      <c r="M40" s="3"/>
    </row>
    <row r="41" spans="1:13" ht="20.100000000000001" customHeight="1" x14ac:dyDescent="0.15">
      <c r="A41" s="3">
        <v>39</v>
      </c>
      <c r="B41" s="3" t="s">
        <v>153</v>
      </c>
      <c r="C41" s="7">
        <f>47+49</f>
        <v>96</v>
      </c>
      <c r="D41" s="3" t="s">
        <v>134</v>
      </c>
      <c r="E41" s="7">
        <v>17</v>
      </c>
      <c r="F41" s="7">
        <v>4</v>
      </c>
      <c r="G41" s="4">
        <v>45645</v>
      </c>
      <c r="H41" s="7" t="s">
        <v>168</v>
      </c>
      <c r="I41" s="7" t="s">
        <v>103</v>
      </c>
      <c r="J41" s="7">
        <v>340204</v>
      </c>
      <c r="K41" s="3" t="s">
        <v>93</v>
      </c>
      <c r="L41" s="5" t="s">
        <v>130</v>
      </c>
      <c r="M41" s="3"/>
    </row>
    <row r="42" spans="1:13" ht="20.100000000000001" customHeight="1" x14ac:dyDescent="0.15">
      <c r="A42" s="3">
        <v>40</v>
      </c>
      <c r="B42" s="3" t="s">
        <v>217</v>
      </c>
      <c r="C42" s="7">
        <v>25</v>
      </c>
      <c r="D42" s="3" t="s">
        <v>219</v>
      </c>
      <c r="E42" s="7">
        <v>17</v>
      </c>
      <c r="F42" s="7">
        <v>4</v>
      </c>
      <c r="G42" s="4">
        <v>45645</v>
      </c>
      <c r="H42" s="7" t="s">
        <v>168</v>
      </c>
      <c r="I42" s="7" t="s">
        <v>103</v>
      </c>
      <c r="J42" s="7">
        <v>330204</v>
      </c>
      <c r="K42" s="3" t="s">
        <v>93</v>
      </c>
      <c r="L42" s="5" t="s">
        <v>221</v>
      </c>
      <c r="M42" s="3"/>
    </row>
    <row r="43" spans="1:13" ht="20.100000000000001" customHeight="1" x14ac:dyDescent="0.15">
      <c r="A43" s="3">
        <v>41</v>
      </c>
      <c r="B43" s="3" t="s">
        <v>148</v>
      </c>
      <c r="C43" s="7">
        <f>48+49</f>
        <v>97</v>
      </c>
      <c r="D43" s="3" t="s">
        <v>39</v>
      </c>
      <c r="E43" s="7">
        <v>18</v>
      </c>
      <c r="F43" s="7">
        <v>3</v>
      </c>
      <c r="G43" s="4">
        <v>45651</v>
      </c>
      <c r="H43" s="7" t="s">
        <v>168</v>
      </c>
      <c r="I43" s="7" t="s">
        <v>103</v>
      </c>
      <c r="J43" s="7">
        <v>340204</v>
      </c>
      <c r="K43" s="3" t="s">
        <v>93</v>
      </c>
      <c r="L43" s="5" t="s">
        <v>40</v>
      </c>
      <c r="M43" s="3"/>
    </row>
    <row r="44" spans="1:13" ht="20.100000000000001" customHeight="1" x14ac:dyDescent="0.15">
      <c r="A44" s="3">
        <v>42</v>
      </c>
      <c r="B44" s="3" t="s">
        <v>163</v>
      </c>
      <c r="C44" s="7">
        <f>20+49</f>
        <v>69</v>
      </c>
      <c r="D44" s="3" t="s">
        <v>61</v>
      </c>
      <c r="E44" s="7">
        <v>18</v>
      </c>
      <c r="F44" s="7">
        <v>5</v>
      </c>
      <c r="G44" s="4">
        <v>45653</v>
      </c>
      <c r="H44" s="7" t="s">
        <v>168</v>
      </c>
      <c r="I44" s="7" t="s">
        <v>103</v>
      </c>
      <c r="J44" s="7">
        <v>340301</v>
      </c>
      <c r="K44" s="3" t="s">
        <v>93</v>
      </c>
      <c r="L44" s="5" t="s">
        <v>140</v>
      </c>
      <c r="M44" s="3"/>
    </row>
    <row r="45" spans="1:13" ht="20.100000000000001" customHeight="1" x14ac:dyDescent="0.15">
      <c r="A45" s="3">
        <v>43</v>
      </c>
      <c r="B45" s="3" t="s">
        <v>120</v>
      </c>
      <c r="C45" s="7">
        <v>50</v>
      </c>
      <c r="D45" s="3" t="s">
        <v>61</v>
      </c>
      <c r="E45" s="7">
        <v>18</v>
      </c>
      <c r="F45" s="7">
        <v>5</v>
      </c>
      <c r="G45" s="4">
        <v>45653</v>
      </c>
      <c r="H45" s="7" t="s">
        <v>168</v>
      </c>
      <c r="I45" s="7" t="s">
        <v>103</v>
      </c>
      <c r="J45" s="7">
        <v>340302</v>
      </c>
      <c r="K45" s="3" t="s">
        <v>93</v>
      </c>
      <c r="L45" s="5" t="s">
        <v>60</v>
      </c>
      <c r="M45" s="3"/>
    </row>
    <row r="46" spans="1:13" ht="20.100000000000001" customHeight="1" x14ac:dyDescent="0.15">
      <c r="A46" s="3">
        <v>44</v>
      </c>
      <c r="B46" s="3" t="s">
        <v>144</v>
      </c>
      <c r="C46" s="7">
        <v>65</v>
      </c>
      <c r="D46" s="3" t="s">
        <v>62</v>
      </c>
      <c r="E46" s="7">
        <v>18</v>
      </c>
      <c r="F46" s="7">
        <v>5</v>
      </c>
      <c r="G46" s="4">
        <v>45653</v>
      </c>
      <c r="H46" s="7" t="s">
        <v>168</v>
      </c>
      <c r="I46" s="7" t="s">
        <v>103</v>
      </c>
      <c r="J46" s="7">
        <v>340303</v>
      </c>
      <c r="K46" s="3" t="s">
        <v>93</v>
      </c>
      <c r="L46" s="5" t="s">
        <v>140</v>
      </c>
      <c r="M46" s="3"/>
    </row>
    <row r="47" spans="1:13" ht="20.100000000000001" customHeight="1" x14ac:dyDescent="0.15">
      <c r="A47" s="3">
        <v>45</v>
      </c>
      <c r="B47" s="3" t="s">
        <v>58</v>
      </c>
      <c r="C47" s="7">
        <v>29</v>
      </c>
      <c r="D47" s="3" t="s">
        <v>59</v>
      </c>
      <c r="E47" s="7">
        <v>18</v>
      </c>
      <c r="F47" s="7">
        <v>5</v>
      </c>
      <c r="G47" s="4">
        <v>45653</v>
      </c>
      <c r="H47" s="7" t="s">
        <v>168</v>
      </c>
      <c r="I47" s="7" t="s">
        <v>103</v>
      </c>
      <c r="J47" s="7">
        <v>340304</v>
      </c>
      <c r="K47" s="3" t="s">
        <v>93</v>
      </c>
      <c r="L47" s="5" t="s">
        <v>60</v>
      </c>
      <c r="M47" s="3"/>
    </row>
    <row r="48" spans="1:13" ht="20.100000000000001" customHeight="1" x14ac:dyDescent="0.15">
      <c r="A48" s="3">
        <v>46</v>
      </c>
      <c r="B48" s="3" t="s">
        <v>96</v>
      </c>
      <c r="C48" s="7">
        <v>45</v>
      </c>
      <c r="D48" s="3" t="s">
        <v>204</v>
      </c>
      <c r="E48" s="7">
        <v>14</v>
      </c>
      <c r="F48" s="7">
        <v>2</v>
      </c>
      <c r="G48" s="4">
        <v>45622</v>
      </c>
      <c r="H48" s="7" t="s">
        <v>209</v>
      </c>
      <c r="I48" s="4" t="s">
        <v>207</v>
      </c>
      <c r="J48" s="7" t="s">
        <v>105</v>
      </c>
      <c r="K48" s="3" t="s">
        <v>93</v>
      </c>
      <c r="L48" s="8" t="s">
        <v>206</v>
      </c>
      <c r="M48" s="3" t="s">
        <v>101</v>
      </c>
    </row>
    <row r="49" spans="1:14" ht="20.100000000000001" customHeight="1" x14ac:dyDescent="0.15">
      <c r="A49" s="3">
        <v>47</v>
      </c>
      <c r="B49" s="3" t="s">
        <v>97</v>
      </c>
      <c r="C49" s="7">
        <v>44</v>
      </c>
      <c r="D49" s="3" t="s">
        <v>204</v>
      </c>
      <c r="E49" s="7">
        <v>14</v>
      </c>
      <c r="F49" s="7">
        <v>2</v>
      </c>
      <c r="G49" s="4">
        <v>45622</v>
      </c>
      <c r="H49" s="7" t="s">
        <v>209</v>
      </c>
      <c r="I49" s="4" t="s">
        <v>207</v>
      </c>
      <c r="J49" s="7" t="s">
        <v>211</v>
      </c>
      <c r="K49" s="3" t="s">
        <v>93</v>
      </c>
      <c r="L49" s="8" t="s">
        <v>206</v>
      </c>
      <c r="M49" s="3" t="s">
        <v>101</v>
      </c>
    </row>
    <row r="50" spans="1:14" ht="20.100000000000001" customHeight="1" x14ac:dyDescent="0.15">
      <c r="A50" s="3">
        <v>48</v>
      </c>
      <c r="B50" s="3" t="s">
        <v>98</v>
      </c>
      <c r="C50" s="7">
        <v>44</v>
      </c>
      <c r="D50" s="3" t="s">
        <v>204</v>
      </c>
      <c r="E50" s="7">
        <v>14</v>
      </c>
      <c r="F50" s="7">
        <v>2</v>
      </c>
      <c r="G50" s="4">
        <v>45622</v>
      </c>
      <c r="H50" s="7" t="s">
        <v>209</v>
      </c>
      <c r="I50" s="4" t="s">
        <v>207</v>
      </c>
      <c r="J50" s="7" t="s">
        <v>212</v>
      </c>
      <c r="K50" s="3" t="s">
        <v>93</v>
      </c>
      <c r="L50" s="8" t="s">
        <v>206</v>
      </c>
      <c r="M50" s="3" t="s">
        <v>101</v>
      </c>
    </row>
    <row r="51" spans="1:14" ht="20.100000000000001" customHeight="1" x14ac:dyDescent="0.15">
      <c r="A51" s="3">
        <v>49</v>
      </c>
      <c r="B51" s="3" t="s">
        <v>99</v>
      </c>
      <c r="C51" s="7">
        <v>44</v>
      </c>
      <c r="D51" s="3" t="s">
        <v>204</v>
      </c>
      <c r="E51" s="7">
        <v>14</v>
      </c>
      <c r="F51" s="7">
        <v>3</v>
      </c>
      <c r="G51" s="4">
        <v>45623</v>
      </c>
      <c r="H51" s="7" t="s">
        <v>168</v>
      </c>
      <c r="I51" s="10" t="s">
        <v>210</v>
      </c>
      <c r="J51" s="7" t="s">
        <v>213</v>
      </c>
      <c r="K51" s="3" t="s">
        <v>93</v>
      </c>
      <c r="L51" s="8" t="s">
        <v>205</v>
      </c>
      <c r="M51" s="3" t="s">
        <v>101</v>
      </c>
    </row>
    <row r="52" spans="1:14" ht="20.100000000000001" customHeight="1" x14ac:dyDescent="0.15">
      <c r="A52" s="3">
        <v>50</v>
      </c>
      <c r="B52" s="3" t="s">
        <v>94</v>
      </c>
      <c r="C52" s="7">
        <v>44</v>
      </c>
      <c r="D52" s="3" t="s">
        <v>204</v>
      </c>
      <c r="E52" s="7">
        <v>14</v>
      </c>
      <c r="F52" s="7">
        <v>3</v>
      </c>
      <c r="G52" s="4">
        <v>45623</v>
      </c>
      <c r="H52" s="7" t="s">
        <v>168</v>
      </c>
      <c r="I52" s="10" t="s">
        <v>210</v>
      </c>
      <c r="J52" s="7" t="s">
        <v>105</v>
      </c>
      <c r="K52" s="3" t="s">
        <v>93</v>
      </c>
      <c r="L52" s="8" t="s">
        <v>205</v>
      </c>
      <c r="M52" s="3" t="s">
        <v>101</v>
      </c>
    </row>
    <row r="53" spans="1:14" ht="20.100000000000001" customHeight="1" x14ac:dyDescent="0.15">
      <c r="A53" s="3">
        <v>51</v>
      </c>
      <c r="B53" s="3" t="s">
        <v>95</v>
      </c>
      <c r="C53" s="7">
        <v>44</v>
      </c>
      <c r="D53" s="3" t="s">
        <v>204</v>
      </c>
      <c r="E53" s="7">
        <v>14</v>
      </c>
      <c r="F53" s="7">
        <v>3</v>
      </c>
      <c r="G53" s="4">
        <v>45623</v>
      </c>
      <c r="H53" s="7" t="s">
        <v>168</v>
      </c>
      <c r="I53" s="10" t="s">
        <v>210</v>
      </c>
      <c r="J53" s="7" t="s">
        <v>211</v>
      </c>
      <c r="K53" s="3" t="s">
        <v>93</v>
      </c>
      <c r="L53" s="8" t="s">
        <v>205</v>
      </c>
      <c r="M53" s="3" t="s">
        <v>101</v>
      </c>
    </row>
    <row r="54" spans="1:14" ht="20.100000000000001" customHeight="1" x14ac:dyDescent="0.15">
      <c r="A54" s="3">
        <v>52</v>
      </c>
      <c r="B54" s="3" t="s">
        <v>23</v>
      </c>
      <c r="C54" s="7">
        <v>25</v>
      </c>
      <c r="D54" s="3" t="s">
        <v>204</v>
      </c>
      <c r="E54" s="7">
        <v>14</v>
      </c>
      <c r="F54" s="7">
        <v>3</v>
      </c>
      <c r="G54" s="4">
        <v>45623</v>
      </c>
      <c r="H54" s="7" t="s">
        <v>209</v>
      </c>
      <c r="I54" s="4" t="s">
        <v>208</v>
      </c>
      <c r="J54" s="7">
        <v>340204</v>
      </c>
      <c r="K54" s="3" t="s">
        <v>93</v>
      </c>
      <c r="L54" s="8" t="s">
        <v>205</v>
      </c>
      <c r="M54" s="3" t="s">
        <v>101</v>
      </c>
      <c r="N54" s="9"/>
    </row>
    <row r="55" spans="1:14" ht="20.100000000000001" customHeight="1" x14ac:dyDescent="0.15">
      <c r="A55" s="3">
        <v>53</v>
      </c>
      <c r="B55" s="3" t="s">
        <v>229</v>
      </c>
      <c r="C55" s="7">
        <v>61</v>
      </c>
      <c r="D55" s="3" t="s">
        <v>204</v>
      </c>
      <c r="E55" s="7">
        <v>14</v>
      </c>
      <c r="F55" s="7">
        <v>4</v>
      </c>
      <c r="G55" s="4">
        <v>45624</v>
      </c>
      <c r="H55" s="7" t="s">
        <v>226</v>
      </c>
      <c r="I55" s="4" t="s">
        <v>102</v>
      </c>
      <c r="J55" s="7" t="s">
        <v>225</v>
      </c>
      <c r="K55" s="3" t="s">
        <v>170</v>
      </c>
      <c r="L55" s="8" t="s">
        <v>203</v>
      </c>
      <c r="M55" s="3" t="s">
        <v>101</v>
      </c>
      <c r="N55" s="9"/>
    </row>
    <row r="56" spans="1:14" ht="20.100000000000001" customHeight="1" x14ac:dyDescent="0.15">
      <c r="A56" s="3">
        <v>54</v>
      </c>
      <c r="B56" s="3" t="s">
        <v>94</v>
      </c>
      <c r="C56" s="7">
        <v>47</v>
      </c>
      <c r="D56" s="3" t="s">
        <v>54</v>
      </c>
      <c r="E56" s="7">
        <v>19</v>
      </c>
      <c r="F56" s="7">
        <v>2</v>
      </c>
      <c r="G56" s="4">
        <v>45657</v>
      </c>
      <c r="H56" s="7" t="s">
        <v>110</v>
      </c>
      <c r="I56" s="7" t="s">
        <v>88</v>
      </c>
      <c r="J56" s="7">
        <v>330403</v>
      </c>
      <c r="K56" s="3" t="s">
        <v>93</v>
      </c>
      <c r="L56" s="6" t="s">
        <v>55</v>
      </c>
      <c r="M56" s="3" t="s">
        <v>101</v>
      </c>
    </row>
    <row r="57" spans="1:14" ht="20.100000000000001" customHeight="1" x14ac:dyDescent="0.15">
      <c r="A57" s="3">
        <v>55</v>
      </c>
      <c r="B57" s="3" t="s">
        <v>95</v>
      </c>
      <c r="C57" s="7">
        <v>49</v>
      </c>
      <c r="D57" s="3" t="s">
        <v>54</v>
      </c>
      <c r="E57" s="7">
        <v>19</v>
      </c>
      <c r="F57" s="7">
        <v>2</v>
      </c>
      <c r="G57" s="4">
        <v>45657</v>
      </c>
      <c r="H57" s="7" t="s">
        <v>110</v>
      </c>
      <c r="I57" s="7" t="s">
        <v>88</v>
      </c>
      <c r="J57" s="7">
        <v>330404</v>
      </c>
      <c r="K57" s="3" t="s">
        <v>93</v>
      </c>
      <c r="L57" s="6" t="s">
        <v>55</v>
      </c>
      <c r="M57" s="3" t="s">
        <v>101</v>
      </c>
    </row>
    <row r="58" spans="1:14" ht="20.100000000000001" customHeight="1" x14ac:dyDescent="0.15">
      <c r="A58" s="3">
        <v>56</v>
      </c>
      <c r="B58" s="3" t="s">
        <v>96</v>
      </c>
      <c r="C58" s="7">
        <v>57</v>
      </c>
      <c r="D58" s="3" t="s">
        <v>54</v>
      </c>
      <c r="E58" s="7">
        <v>19</v>
      </c>
      <c r="F58" s="7">
        <v>2</v>
      </c>
      <c r="G58" s="4">
        <v>45657</v>
      </c>
      <c r="H58" s="7" t="s">
        <v>110</v>
      </c>
      <c r="I58" s="7" t="s">
        <v>88</v>
      </c>
      <c r="J58" s="7">
        <v>340401</v>
      </c>
      <c r="K58" s="3" t="s">
        <v>93</v>
      </c>
      <c r="L58" s="6" t="s">
        <v>55</v>
      </c>
      <c r="M58" s="3" t="s">
        <v>101</v>
      </c>
    </row>
    <row r="59" spans="1:14" ht="20.100000000000001" customHeight="1" x14ac:dyDescent="0.15">
      <c r="A59" s="3">
        <v>57</v>
      </c>
      <c r="B59" s="3" t="s">
        <v>97</v>
      </c>
      <c r="C59" s="7">
        <v>61</v>
      </c>
      <c r="D59" s="3" t="s">
        <v>54</v>
      </c>
      <c r="E59" s="7">
        <v>19</v>
      </c>
      <c r="F59" s="7">
        <v>2</v>
      </c>
      <c r="G59" s="4">
        <v>45657</v>
      </c>
      <c r="H59" s="7" t="s">
        <v>110</v>
      </c>
      <c r="I59" s="7" t="s">
        <v>88</v>
      </c>
      <c r="J59" s="7">
        <v>340402</v>
      </c>
      <c r="K59" s="3" t="s">
        <v>93</v>
      </c>
      <c r="L59" s="6" t="s">
        <v>55</v>
      </c>
      <c r="M59" s="3" t="s">
        <v>101</v>
      </c>
    </row>
    <row r="60" spans="1:14" ht="20.100000000000001" customHeight="1" x14ac:dyDescent="0.15">
      <c r="A60" s="3">
        <v>58</v>
      </c>
      <c r="B60" s="3" t="s">
        <v>98</v>
      </c>
      <c r="C60" s="7">
        <v>58</v>
      </c>
      <c r="D60" s="3" t="s">
        <v>54</v>
      </c>
      <c r="E60" s="7">
        <v>19</v>
      </c>
      <c r="F60" s="7">
        <v>2</v>
      </c>
      <c r="G60" s="4">
        <v>45657</v>
      </c>
      <c r="H60" s="7" t="s">
        <v>110</v>
      </c>
      <c r="I60" s="7" t="s">
        <v>88</v>
      </c>
      <c r="J60" s="7">
        <v>340403</v>
      </c>
      <c r="K60" s="3" t="s">
        <v>93</v>
      </c>
      <c r="L60" s="6" t="s">
        <v>55</v>
      </c>
      <c r="M60" s="3" t="s">
        <v>101</v>
      </c>
    </row>
    <row r="61" spans="1:14" ht="20.100000000000001" customHeight="1" x14ac:dyDescent="0.15">
      <c r="A61" s="3">
        <v>59</v>
      </c>
      <c r="B61" s="3" t="s">
        <v>99</v>
      </c>
      <c r="C61" s="7">
        <v>57</v>
      </c>
      <c r="D61" s="3" t="s">
        <v>54</v>
      </c>
      <c r="E61" s="7">
        <v>19</v>
      </c>
      <c r="F61" s="7">
        <v>2</v>
      </c>
      <c r="G61" s="4">
        <v>45657</v>
      </c>
      <c r="H61" s="7" t="s">
        <v>110</v>
      </c>
      <c r="I61" s="7" t="s">
        <v>88</v>
      </c>
      <c r="J61" s="7">
        <v>340404</v>
      </c>
      <c r="K61" s="3" t="s">
        <v>93</v>
      </c>
      <c r="L61" s="6" t="s">
        <v>55</v>
      </c>
      <c r="M61" s="3" t="s">
        <v>101</v>
      </c>
    </row>
    <row r="62" spans="1:14" ht="20.100000000000001" customHeight="1" x14ac:dyDescent="0.15">
      <c r="A62" s="3">
        <v>60</v>
      </c>
      <c r="B62" s="3" t="s">
        <v>23</v>
      </c>
      <c r="C62" s="7">
        <v>26</v>
      </c>
      <c r="D62" s="3" t="s">
        <v>36</v>
      </c>
      <c r="E62" s="7">
        <v>19</v>
      </c>
      <c r="F62" s="7">
        <v>2</v>
      </c>
      <c r="G62" s="4">
        <v>45657</v>
      </c>
      <c r="H62" s="7" t="s">
        <v>111</v>
      </c>
      <c r="I62" s="7" t="s">
        <v>87</v>
      </c>
      <c r="J62" s="7">
        <v>330303</v>
      </c>
      <c r="K62" s="3" t="s">
        <v>93</v>
      </c>
      <c r="L62" s="6" t="s">
        <v>37</v>
      </c>
      <c r="M62" s="3" t="s">
        <v>101</v>
      </c>
    </row>
    <row r="63" spans="1:14" ht="20.100000000000001" customHeight="1" x14ac:dyDescent="0.15">
      <c r="A63" s="3">
        <v>61</v>
      </c>
      <c r="B63" s="3" t="s">
        <v>107</v>
      </c>
      <c r="C63" s="7">
        <f>52+53</f>
        <v>105</v>
      </c>
      <c r="D63" s="3" t="s">
        <v>41</v>
      </c>
      <c r="E63" s="7">
        <v>19</v>
      </c>
      <c r="F63" s="7">
        <v>4</v>
      </c>
      <c r="G63" s="4">
        <v>45659</v>
      </c>
      <c r="H63" s="7" t="s">
        <v>110</v>
      </c>
      <c r="I63" s="7" t="s">
        <v>88</v>
      </c>
      <c r="J63" s="7">
        <v>340103</v>
      </c>
      <c r="K63" s="3" t="s">
        <v>93</v>
      </c>
      <c r="L63" s="6" t="s">
        <v>42</v>
      </c>
      <c r="M63" s="3" t="s">
        <v>101</v>
      </c>
    </row>
    <row r="64" spans="1:14" ht="20.100000000000001" customHeight="1" x14ac:dyDescent="0.15">
      <c r="A64" s="3">
        <v>62</v>
      </c>
      <c r="B64" s="3" t="s">
        <v>108</v>
      </c>
      <c r="C64" s="7">
        <f>53+52</f>
        <v>105</v>
      </c>
      <c r="D64" s="3" t="s">
        <v>41</v>
      </c>
      <c r="E64" s="7">
        <v>19</v>
      </c>
      <c r="F64" s="7">
        <v>4</v>
      </c>
      <c r="G64" s="4">
        <v>45659</v>
      </c>
      <c r="H64" s="7" t="s">
        <v>110</v>
      </c>
      <c r="I64" s="7" t="s">
        <v>88</v>
      </c>
      <c r="J64" s="7">
        <v>340104</v>
      </c>
      <c r="K64" s="3" t="s">
        <v>93</v>
      </c>
      <c r="L64" s="6" t="s">
        <v>42</v>
      </c>
      <c r="M64" s="3" t="s">
        <v>101</v>
      </c>
    </row>
    <row r="65" spans="1:13" ht="20.100000000000001" customHeight="1" x14ac:dyDescent="0.15">
      <c r="A65" s="3">
        <v>63</v>
      </c>
      <c r="B65" s="3" t="s">
        <v>124</v>
      </c>
      <c r="C65" s="7">
        <v>38</v>
      </c>
      <c r="D65" s="3" t="s">
        <v>41</v>
      </c>
      <c r="E65" s="7">
        <v>19</v>
      </c>
      <c r="F65" s="7">
        <v>4</v>
      </c>
      <c r="G65" s="4">
        <v>45659</v>
      </c>
      <c r="H65" s="7" t="s">
        <v>110</v>
      </c>
      <c r="I65" s="7" t="s">
        <v>88</v>
      </c>
      <c r="J65" s="7" t="s">
        <v>90</v>
      </c>
      <c r="K65" s="3" t="s">
        <v>93</v>
      </c>
      <c r="L65" s="5" t="s">
        <v>45</v>
      </c>
      <c r="M65" s="3" t="s">
        <v>101</v>
      </c>
    </row>
    <row r="66" spans="1:13" ht="20.100000000000001" customHeight="1" x14ac:dyDescent="0.15">
      <c r="A66" s="3">
        <v>64</v>
      </c>
      <c r="B66" s="3" t="s">
        <v>12</v>
      </c>
      <c r="C66" s="7">
        <v>27</v>
      </c>
      <c r="D66" s="3" t="s">
        <v>41</v>
      </c>
      <c r="E66" s="7">
        <v>19</v>
      </c>
      <c r="F66" s="7">
        <v>4</v>
      </c>
      <c r="G66" s="4">
        <v>45659</v>
      </c>
      <c r="H66" s="7" t="s">
        <v>110</v>
      </c>
      <c r="I66" s="7" t="s">
        <v>88</v>
      </c>
      <c r="J66" s="7" t="s">
        <v>91</v>
      </c>
      <c r="K66" s="3" t="s">
        <v>93</v>
      </c>
      <c r="L66" s="5" t="s">
        <v>45</v>
      </c>
      <c r="M66" s="3" t="s">
        <v>101</v>
      </c>
    </row>
    <row r="67" spans="1:13" ht="20.100000000000001" customHeight="1" x14ac:dyDescent="0.15">
      <c r="A67" s="3">
        <v>65</v>
      </c>
      <c r="B67" s="3" t="s">
        <v>121</v>
      </c>
      <c r="C67" s="7">
        <v>49</v>
      </c>
      <c r="D67" s="3" t="s">
        <v>41</v>
      </c>
      <c r="E67" s="7">
        <v>19</v>
      </c>
      <c r="F67" s="7">
        <v>4</v>
      </c>
      <c r="G67" s="4">
        <v>45659</v>
      </c>
      <c r="H67" s="7" t="s">
        <v>110</v>
      </c>
      <c r="I67" s="7" t="s">
        <v>88</v>
      </c>
      <c r="J67" s="7">
        <v>330603</v>
      </c>
      <c r="K67" s="3" t="s">
        <v>93</v>
      </c>
      <c r="L67" s="6" t="s">
        <v>44</v>
      </c>
      <c r="M67" s="3" t="s">
        <v>101</v>
      </c>
    </row>
    <row r="68" spans="1:13" ht="20.100000000000001" customHeight="1" x14ac:dyDescent="0.15">
      <c r="A68" s="3">
        <v>66</v>
      </c>
      <c r="B68" s="3" t="s">
        <v>122</v>
      </c>
      <c r="C68" s="7">
        <v>50</v>
      </c>
      <c r="D68" s="3" t="s">
        <v>41</v>
      </c>
      <c r="E68" s="7">
        <v>19</v>
      </c>
      <c r="F68" s="7">
        <v>4</v>
      </c>
      <c r="G68" s="4">
        <v>45659</v>
      </c>
      <c r="H68" s="7" t="s">
        <v>110</v>
      </c>
      <c r="I68" s="7" t="s">
        <v>88</v>
      </c>
      <c r="J68" s="7">
        <v>340501</v>
      </c>
      <c r="K68" s="3" t="s">
        <v>93</v>
      </c>
      <c r="L68" s="6" t="s">
        <v>44</v>
      </c>
      <c r="M68" s="3" t="s">
        <v>101</v>
      </c>
    </row>
    <row r="69" spans="1:13" ht="20.100000000000001" customHeight="1" x14ac:dyDescent="0.15">
      <c r="A69" s="3">
        <v>67</v>
      </c>
      <c r="B69" s="3" t="s">
        <v>123</v>
      </c>
      <c r="C69" s="7">
        <v>31</v>
      </c>
      <c r="D69" s="3" t="s">
        <v>19</v>
      </c>
      <c r="E69" s="7">
        <v>19</v>
      </c>
      <c r="F69" s="7">
        <v>4</v>
      </c>
      <c r="G69" s="4">
        <v>45659</v>
      </c>
      <c r="H69" s="7" t="s">
        <v>111</v>
      </c>
      <c r="I69" s="7" t="s">
        <v>87</v>
      </c>
      <c r="J69" s="7" t="s">
        <v>89</v>
      </c>
      <c r="K69" s="3" t="s">
        <v>92</v>
      </c>
      <c r="L69" s="5" t="s">
        <v>22</v>
      </c>
      <c r="M69" s="3" t="s">
        <v>101</v>
      </c>
    </row>
    <row r="70" spans="1:13" ht="20.100000000000001" customHeight="1" x14ac:dyDescent="0.15">
      <c r="A70" s="3">
        <v>68</v>
      </c>
      <c r="B70" s="3" t="s">
        <v>98</v>
      </c>
      <c r="C70" s="7">
        <v>52</v>
      </c>
      <c r="D70" s="3" t="s">
        <v>19</v>
      </c>
      <c r="E70" s="7">
        <v>19</v>
      </c>
      <c r="F70" s="7">
        <v>4</v>
      </c>
      <c r="G70" s="4">
        <v>45659</v>
      </c>
      <c r="H70" s="7" t="s">
        <v>111</v>
      </c>
      <c r="I70" s="7" t="s">
        <v>87</v>
      </c>
      <c r="J70" s="7">
        <v>330203</v>
      </c>
      <c r="K70" s="3" t="s">
        <v>93</v>
      </c>
      <c r="L70" s="6" t="s">
        <v>20</v>
      </c>
      <c r="M70" s="3" t="s">
        <v>101</v>
      </c>
    </row>
    <row r="71" spans="1:13" ht="20.100000000000001" customHeight="1" x14ac:dyDescent="0.15">
      <c r="A71" s="3">
        <v>69</v>
      </c>
      <c r="B71" s="3" t="s">
        <v>109</v>
      </c>
      <c r="C71" s="7">
        <f>50+29</f>
        <v>79</v>
      </c>
      <c r="D71" s="3" t="s">
        <v>19</v>
      </c>
      <c r="E71" s="7">
        <v>19</v>
      </c>
      <c r="F71" s="7">
        <v>4</v>
      </c>
      <c r="G71" s="4">
        <v>45659</v>
      </c>
      <c r="H71" s="7" t="s">
        <v>111</v>
      </c>
      <c r="I71" s="7" t="s">
        <v>87</v>
      </c>
      <c r="J71" s="7">
        <v>330204</v>
      </c>
      <c r="K71" s="3" t="s">
        <v>93</v>
      </c>
      <c r="L71" s="6" t="s">
        <v>20</v>
      </c>
      <c r="M71" s="3" t="s">
        <v>101</v>
      </c>
    </row>
    <row r="72" spans="1:13" ht="20.100000000000001" customHeight="1" x14ac:dyDescent="0.15">
      <c r="A72" s="3">
        <v>70</v>
      </c>
      <c r="B72" s="3" t="s">
        <v>96</v>
      </c>
      <c r="C72" s="7">
        <v>50</v>
      </c>
      <c r="D72" s="3" t="s">
        <v>19</v>
      </c>
      <c r="E72" s="7">
        <v>19</v>
      </c>
      <c r="F72" s="7">
        <v>4</v>
      </c>
      <c r="G72" s="4">
        <v>45659</v>
      </c>
      <c r="H72" s="7" t="s">
        <v>111</v>
      </c>
      <c r="I72" s="7" t="s">
        <v>87</v>
      </c>
      <c r="J72" s="7">
        <v>340401</v>
      </c>
      <c r="K72" s="3" t="s">
        <v>93</v>
      </c>
      <c r="L72" s="6" t="s">
        <v>21</v>
      </c>
      <c r="M72" s="3" t="s">
        <v>101</v>
      </c>
    </row>
    <row r="73" spans="1:13" ht="20.100000000000001" customHeight="1" x14ac:dyDescent="0.15">
      <c r="A73" s="3">
        <v>71</v>
      </c>
      <c r="B73" s="3" t="s">
        <v>97</v>
      </c>
      <c r="C73" s="7">
        <v>53</v>
      </c>
      <c r="D73" s="3" t="s">
        <v>19</v>
      </c>
      <c r="E73" s="7">
        <v>19</v>
      </c>
      <c r="F73" s="7">
        <v>4</v>
      </c>
      <c r="G73" s="4">
        <v>45659</v>
      </c>
      <c r="H73" s="7" t="s">
        <v>111</v>
      </c>
      <c r="I73" s="7" t="s">
        <v>87</v>
      </c>
      <c r="J73" s="7">
        <v>340402</v>
      </c>
      <c r="K73" s="3" t="s">
        <v>93</v>
      </c>
      <c r="L73" s="6" t="s">
        <v>21</v>
      </c>
      <c r="M73" s="3" t="s">
        <v>101</v>
      </c>
    </row>
    <row r="74" spans="1:13" ht="20.100000000000001" customHeight="1" x14ac:dyDescent="0.15">
      <c r="A74" s="3">
        <v>72</v>
      </c>
      <c r="B74" s="3" t="s">
        <v>94</v>
      </c>
      <c r="C74" s="7">
        <v>55</v>
      </c>
      <c r="D74" s="3" t="s">
        <v>19</v>
      </c>
      <c r="E74" s="7">
        <v>19</v>
      </c>
      <c r="F74" s="7">
        <v>4</v>
      </c>
      <c r="G74" s="4">
        <v>45659</v>
      </c>
      <c r="H74" s="7" t="s">
        <v>111</v>
      </c>
      <c r="I74" s="7" t="s">
        <v>87</v>
      </c>
      <c r="J74" s="7">
        <v>340403</v>
      </c>
      <c r="K74" s="3" t="s">
        <v>93</v>
      </c>
      <c r="L74" s="6" t="s">
        <v>21</v>
      </c>
      <c r="M74" s="3" t="s">
        <v>101</v>
      </c>
    </row>
    <row r="75" spans="1:13" ht="20.100000000000001" customHeight="1" x14ac:dyDescent="0.15">
      <c r="A75" s="3">
        <v>73</v>
      </c>
      <c r="B75" s="3" t="s">
        <v>95</v>
      </c>
      <c r="C75" s="7">
        <v>56</v>
      </c>
      <c r="D75" s="3" t="s">
        <v>19</v>
      </c>
      <c r="E75" s="7">
        <v>19</v>
      </c>
      <c r="F75" s="7">
        <v>4</v>
      </c>
      <c r="G75" s="4">
        <v>45659</v>
      </c>
      <c r="H75" s="7" t="s">
        <v>111</v>
      </c>
      <c r="I75" s="7" t="s">
        <v>87</v>
      </c>
      <c r="J75" s="7">
        <v>340404</v>
      </c>
      <c r="K75" s="3" t="s">
        <v>93</v>
      </c>
      <c r="L75" s="6" t="s">
        <v>21</v>
      </c>
      <c r="M75" s="3" t="s">
        <v>101</v>
      </c>
    </row>
    <row r="76" spans="1:13" ht="20.100000000000001" customHeight="1" x14ac:dyDescent="0.15">
      <c r="A76" s="3">
        <v>74</v>
      </c>
      <c r="B76" s="3" t="s">
        <v>196</v>
      </c>
      <c r="C76" s="7">
        <v>43</v>
      </c>
      <c r="D76" s="3" t="s">
        <v>193</v>
      </c>
      <c r="E76" s="7">
        <v>19</v>
      </c>
      <c r="F76" s="7">
        <v>5</v>
      </c>
      <c r="G76" s="4">
        <v>45660</v>
      </c>
      <c r="H76" s="7" t="s">
        <v>201</v>
      </c>
      <c r="I76" s="4" t="s">
        <v>227</v>
      </c>
      <c r="J76" s="4" t="s">
        <v>187</v>
      </c>
      <c r="K76" s="3" t="s">
        <v>93</v>
      </c>
      <c r="L76" s="8" t="s">
        <v>183</v>
      </c>
      <c r="M76" s="3" t="s">
        <v>101</v>
      </c>
    </row>
    <row r="77" spans="1:13" ht="20.100000000000001" customHeight="1" x14ac:dyDescent="0.15">
      <c r="A77" s="3">
        <v>75</v>
      </c>
      <c r="B77" s="3" t="s">
        <v>214</v>
      </c>
      <c r="C77" s="7">
        <v>35</v>
      </c>
      <c r="D77" s="3" t="s">
        <v>193</v>
      </c>
      <c r="E77" s="7">
        <v>19</v>
      </c>
      <c r="F77" s="7">
        <v>5</v>
      </c>
      <c r="G77" s="4">
        <v>45660</v>
      </c>
      <c r="H77" s="7" t="s">
        <v>202</v>
      </c>
      <c r="I77" s="4" t="s">
        <v>192</v>
      </c>
      <c r="J77" s="4" t="s">
        <v>215</v>
      </c>
      <c r="K77" s="3" t="s">
        <v>93</v>
      </c>
      <c r="L77" s="8" t="s">
        <v>184</v>
      </c>
      <c r="M77" s="3" t="s">
        <v>101</v>
      </c>
    </row>
    <row r="78" spans="1:13" ht="20.100000000000001" customHeight="1" x14ac:dyDescent="0.15">
      <c r="A78" s="3">
        <v>76</v>
      </c>
      <c r="B78" s="3" t="s">
        <v>197</v>
      </c>
      <c r="C78" s="7">
        <v>43</v>
      </c>
      <c r="D78" s="3" t="s">
        <v>193</v>
      </c>
      <c r="E78" s="7">
        <v>19</v>
      </c>
      <c r="F78" s="7">
        <v>5</v>
      </c>
      <c r="G78" s="4">
        <v>45660</v>
      </c>
      <c r="H78" s="7" t="s">
        <v>202</v>
      </c>
      <c r="I78" s="4" t="s">
        <v>192</v>
      </c>
      <c r="J78" s="4" t="s">
        <v>188</v>
      </c>
      <c r="K78" s="3" t="s">
        <v>93</v>
      </c>
      <c r="L78" s="8" t="s">
        <v>184</v>
      </c>
      <c r="M78" s="3" t="s">
        <v>101</v>
      </c>
    </row>
    <row r="79" spans="1:13" ht="20.100000000000001" customHeight="1" x14ac:dyDescent="0.15">
      <c r="A79" s="3">
        <v>77</v>
      </c>
      <c r="B79" s="3" t="s">
        <v>198</v>
      </c>
      <c r="C79" s="7">
        <v>49</v>
      </c>
      <c r="D79" s="3" t="s">
        <v>193</v>
      </c>
      <c r="E79" s="7">
        <v>19</v>
      </c>
      <c r="F79" s="7">
        <v>5</v>
      </c>
      <c r="G79" s="4">
        <v>45660</v>
      </c>
      <c r="H79" s="7" t="s">
        <v>202</v>
      </c>
      <c r="I79" s="4" t="s">
        <v>192</v>
      </c>
      <c r="J79" s="4" t="s">
        <v>189</v>
      </c>
      <c r="K79" s="3" t="s">
        <v>93</v>
      </c>
      <c r="L79" s="8" t="s">
        <v>185</v>
      </c>
      <c r="M79" s="3" t="s">
        <v>101</v>
      </c>
    </row>
    <row r="80" spans="1:13" ht="20.100000000000001" customHeight="1" x14ac:dyDescent="0.15">
      <c r="A80" s="3">
        <v>78</v>
      </c>
      <c r="B80" s="3" t="s">
        <v>199</v>
      </c>
      <c r="C80" s="7">
        <v>43</v>
      </c>
      <c r="D80" s="3" t="s">
        <v>193</v>
      </c>
      <c r="E80" s="7">
        <v>19</v>
      </c>
      <c r="F80" s="7">
        <v>5</v>
      </c>
      <c r="G80" s="4">
        <v>45660</v>
      </c>
      <c r="H80" s="7" t="s">
        <v>202</v>
      </c>
      <c r="I80" s="4" t="s">
        <v>192</v>
      </c>
      <c r="J80" s="4" t="s">
        <v>190</v>
      </c>
      <c r="K80" s="3" t="s">
        <v>93</v>
      </c>
      <c r="L80" s="8" t="s">
        <v>185</v>
      </c>
      <c r="M80" s="3" t="s">
        <v>101</v>
      </c>
    </row>
    <row r="81" spans="1:13" ht="20.100000000000001" customHeight="1" x14ac:dyDescent="0.15">
      <c r="A81" s="3">
        <v>79</v>
      </c>
      <c r="B81" s="3" t="s">
        <v>200</v>
      </c>
      <c r="C81" s="7">
        <v>42</v>
      </c>
      <c r="D81" s="3" t="s">
        <v>193</v>
      </c>
      <c r="E81" s="7">
        <v>19</v>
      </c>
      <c r="F81" s="7">
        <v>5</v>
      </c>
      <c r="G81" s="4">
        <v>45660</v>
      </c>
      <c r="H81" s="7" t="s">
        <v>202</v>
      </c>
      <c r="I81" s="4" t="s">
        <v>192</v>
      </c>
      <c r="J81" s="4" t="s">
        <v>191</v>
      </c>
      <c r="K81" s="3" t="s">
        <v>93</v>
      </c>
      <c r="L81" s="8" t="s">
        <v>186</v>
      </c>
      <c r="M81" s="3" t="s">
        <v>101</v>
      </c>
    </row>
    <row r="82" spans="1:13" ht="20.100000000000001" customHeight="1" x14ac:dyDescent="0.15">
      <c r="A82" s="3">
        <v>80</v>
      </c>
      <c r="B82" s="3" t="s">
        <v>194</v>
      </c>
      <c r="C82" s="7">
        <v>46</v>
      </c>
      <c r="D82" s="3" t="s">
        <v>182</v>
      </c>
      <c r="E82" s="7">
        <v>19</v>
      </c>
      <c r="F82" s="7">
        <v>6</v>
      </c>
      <c r="G82" s="4">
        <v>45661</v>
      </c>
      <c r="H82" s="7" t="s">
        <v>201</v>
      </c>
      <c r="I82" s="7" t="s">
        <v>104</v>
      </c>
      <c r="J82" s="4" t="s">
        <v>178</v>
      </c>
      <c r="K82" s="3" t="s">
        <v>93</v>
      </c>
      <c r="L82" s="8" t="s">
        <v>180</v>
      </c>
      <c r="M82" s="3" t="s">
        <v>101</v>
      </c>
    </row>
    <row r="83" spans="1:13" ht="20.100000000000001" customHeight="1" x14ac:dyDescent="0.15">
      <c r="A83" s="3">
        <v>81</v>
      </c>
      <c r="B83" s="3" t="s">
        <v>195</v>
      </c>
      <c r="C83" s="7">
        <v>47</v>
      </c>
      <c r="D83" s="3" t="s">
        <v>182</v>
      </c>
      <c r="E83" s="7">
        <v>19</v>
      </c>
      <c r="F83" s="7">
        <v>6</v>
      </c>
      <c r="G83" s="4">
        <v>45661</v>
      </c>
      <c r="H83" s="7" t="s">
        <v>201</v>
      </c>
      <c r="I83" s="7" t="s">
        <v>104</v>
      </c>
      <c r="J83" s="4" t="s">
        <v>179</v>
      </c>
      <c r="K83" s="3" t="s">
        <v>93</v>
      </c>
      <c r="L83" s="8" t="s">
        <v>181</v>
      </c>
      <c r="M83" s="3" t="s">
        <v>101</v>
      </c>
    </row>
    <row r="84" spans="1:13" ht="20.100000000000001" customHeight="1" x14ac:dyDescent="0.15">
      <c r="A84" s="3">
        <v>82</v>
      </c>
      <c r="B84" s="3" t="s">
        <v>23</v>
      </c>
      <c r="C84" s="7">
        <v>33</v>
      </c>
      <c r="D84" s="3" t="s">
        <v>48</v>
      </c>
      <c r="E84" s="7">
        <v>20</v>
      </c>
      <c r="F84" s="7">
        <v>1</v>
      </c>
      <c r="G84" s="4">
        <v>45663</v>
      </c>
      <c r="H84" s="7" t="s">
        <v>110</v>
      </c>
      <c r="I84" s="7" t="s">
        <v>88</v>
      </c>
      <c r="J84" s="7">
        <v>330401</v>
      </c>
      <c r="K84" s="3" t="s">
        <v>93</v>
      </c>
      <c r="L84" s="6" t="s">
        <v>50</v>
      </c>
      <c r="M84" s="3" t="s">
        <v>101</v>
      </c>
    </row>
    <row r="85" spans="1:13" ht="20.100000000000001" customHeight="1" x14ac:dyDescent="0.15">
      <c r="A85" s="3">
        <v>83</v>
      </c>
      <c r="B85" s="3" t="s">
        <v>94</v>
      </c>
      <c r="C85" s="7">
        <v>58</v>
      </c>
      <c r="D85" s="3" t="s">
        <v>48</v>
      </c>
      <c r="E85" s="7">
        <v>20</v>
      </c>
      <c r="F85" s="7">
        <v>1</v>
      </c>
      <c r="G85" s="4">
        <v>45663</v>
      </c>
      <c r="H85" s="7" t="s">
        <v>110</v>
      </c>
      <c r="I85" s="7" t="s">
        <v>88</v>
      </c>
      <c r="J85" s="7">
        <v>330303</v>
      </c>
      <c r="K85" s="3" t="s">
        <v>93</v>
      </c>
      <c r="L85" s="6" t="s">
        <v>49</v>
      </c>
      <c r="M85" s="3" t="s">
        <v>101</v>
      </c>
    </row>
    <row r="86" spans="1:13" ht="20.100000000000001" customHeight="1" x14ac:dyDescent="0.15">
      <c r="A86" s="3">
        <v>84</v>
      </c>
      <c r="B86" s="3" t="s">
        <v>95</v>
      </c>
      <c r="C86" s="7">
        <v>59</v>
      </c>
      <c r="D86" s="3" t="s">
        <v>48</v>
      </c>
      <c r="E86" s="7">
        <v>20</v>
      </c>
      <c r="F86" s="7">
        <v>1</v>
      </c>
      <c r="G86" s="4">
        <v>45663</v>
      </c>
      <c r="H86" s="7" t="s">
        <v>110</v>
      </c>
      <c r="I86" s="7" t="s">
        <v>88</v>
      </c>
      <c r="J86" s="7">
        <v>330304</v>
      </c>
      <c r="K86" s="3" t="s">
        <v>93</v>
      </c>
      <c r="L86" s="6" t="s">
        <v>49</v>
      </c>
      <c r="M86" s="3" t="s">
        <v>101</v>
      </c>
    </row>
    <row r="87" spans="1:13" ht="20.100000000000001" customHeight="1" x14ac:dyDescent="0.15">
      <c r="A87" s="3">
        <v>85</v>
      </c>
      <c r="B87" s="3" t="s">
        <v>96</v>
      </c>
      <c r="C87" s="7">
        <v>55</v>
      </c>
      <c r="D87" s="3" t="s">
        <v>48</v>
      </c>
      <c r="E87" s="7">
        <v>20</v>
      </c>
      <c r="F87" s="7">
        <v>1</v>
      </c>
      <c r="G87" s="4">
        <v>45663</v>
      </c>
      <c r="H87" s="7" t="s">
        <v>110</v>
      </c>
      <c r="I87" s="7" t="s">
        <v>88</v>
      </c>
      <c r="J87" s="7">
        <v>340301</v>
      </c>
      <c r="K87" s="3" t="s">
        <v>93</v>
      </c>
      <c r="L87" s="6" t="s">
        <v>49</v>
      </c>
      <c r="M87" s="3" t="s">
        <v>101</v>
      </c>
    </row>
    <row r="88" spans="1:13" ht="20.100000000000001" customHeight="1" x14ac:dyDescent="0.15">
      <c r="A88" s="3">
        <v>86</v>
      </c>
      <c r="B88" s="3" t="s">
        <v>97</v>
      </c>
      <c r="C88" s="7">
        <v>58</v>
      </c>
      <c r="D88" s="3" t="s">
        <v>48</v>
      </c>
      <c r="E88" s="7">
        <v>20</v>
      </c>
      <c r="F88" s="7">
        <v>1</v>
      </c>
      <c r="G88" s="4">
        <v>45663</v>
      </c>
      <c r="H88" s="7" t="s">
        <v>110</v>
      </c>
      <c r="I88" s="7" t="s">
        <v>88</v>
      </c>
      <c r="J88" s="7">
        <v>340302</v>
      </c>
      <c r="K88" s="3" t="s">
        <v>93</v>
      </c>
      <c r="L88" s="6" t="s">
        <v>49</v>
      </c>
      <c r="M88" s="3" t="s">
        <v>101</v>
      </c>
    </row>
    <row r="89" spans="1:13" ht="20.100000000000001" customHeight="1" x14ac:dyDescent="0.15">
      <c r="A89" s="3">
        <v>87</v>
      </c>
      <c r="B89" s="3" t="s">
        <v>98</v>
      </c>
      <c r="C89" s="7">
        <v>65</v>
      </c>
      <c r="D89" s="3" t="s">
        <v>48</v>
      </c>
      <c r="E89" s="7">
        <v>20</v>
      </c>
      <c r="F89" s="7">
        <v>1</v>
      </c>
      <c r="G89" s="4">
        <v>45663</v>
      </c>
      <c r="H89" s="7" t="s">
        <v>110</v>
      </c>
      <c r="I89" s="7" t="s">
        <v>88</v>
      </c>
      <c r="J89" s="7">
        <v>340303</v>
      </c>
      <c r="K89" s="3" t="s">
        <v>93</v>
      </c>
      <c r="L89" s="6" t="s">
        <v>49</v>
      </c>
      <c r="M89" s="3" t="s">
        <v>101</v>
      </c>
    </row>
    <row r="90" spans="1:13" ht="20.100000000000001" customHeight="1" x14ac:dyDescent="0.15">
      <c r="A90" s="3">
        <v>88</v>
      </c>
      <c r="B90" s="3" t="s">
        <v>99</v>
      </c>
      <c r="C90" s="7">
        <v>64</v>
      </c>
      <c r="D90" s="3" t="s">
        <v>48</v>
      </c>
      <c r="E90" s="7">
        <v>20</v>
      </c>
      <c r="F90" s="7">
        <v>1</v>
      </c>
      <c r="G90" s="4">
        <v>45663</v>
      </c>
      <c r="H90" s="7" t="s">
        <v>110</v>
      </c>
      <c r="I90" s="7" t="s">
        <v>88</v>
      </c>
      <c r="J90" s="7">
        <v>340304</v>
      </c>
      <c r="K90" s="3" t="s">
        <v>93</v>
      </c>
      <c r="L90" s="6" t="s">
        <v>49</v>
      </c>
      <c r="M90" s="3" t="s">
        <v>101</v>
      </c>
    </row>
    <row r="91" spans="1:13" ht="20.100000000000001" customHeight="1" x14ac:dyDescent="0.15">
      <c r="A91" s="3">
        <v>89</v>
      </c>
      <c r="B91" s="3" t="s">
        <v>124</v>
      </c>
      <c r="C91" s="7">
        <v>37</v>
      </c>
      <c r="D91" s="3" t="s">
        <v>70</v>
      </c>
      <c r="E91" s="7">
        <v>20</v>
      </c>
      <c r="F91" s="7">
        <v>1</v>
      </c>
      <c r="G91" s="4">
        <v>45663</v>
      </c>
      <c r="H91" s="7" t="s">
        <v>111</v>
      </c>
      <c r="I91" s="7" t="s">
        <v>87</v>
      </c>
      <c r="J91" s="7">
        <v>330402</v>
      </c>
      <c r="K91" s="3" t="s">
        <v>93</v>
      </c>
      <c r="L91" s="6" t="s">
        <v>71</v>
      </c>
      <c r="M91" s="3" t="s">
        <v>101</v>
      </c>
    </row>
    <row r="92" spans="1:13" ht="20.100000000000001" customHeight="1" x14ac:dyDescent="0.15">
      <c r="A92" s="3">
        <v>90</v>
      </c>
      <c r="B92" s="3" t="s">
        <v>14</v>
      </c>
      <c r="C92" s="7">
        <v>50</v>
      </c>
      <c r="D92" s="3" t="s">
        <v>70</v>
      </c>
      <c r="E92" s="7">
        <v>20</v>
      </c>
      <c r="F92" s="7">
        <v>1</v>
      </c>
      <c r="G92" s="4">
        <v>45663</v>
      </c>
      <c r="H92" s="7" t="s">
        <v>111</v>
      </c>
      <c r="I92" s="7" t="s">
        <v>87</v>
      </c>
      <c r="J92" s="7">
        <v>330403</v>
      </c>
      <c r="K92" s="3" t="s">
        <v>93</v>
      </c>
      <c r="L92" s="6" t="s">
        <v>71</v>
      </c>
      <c r="M92" s="3" t="s">
        <v>101</v>
      </c>
    </row>
    <row r="93" spans="1:13" ht="20.100000000000001" customHeight="1" x14ac:dyDescent="0.15">
      <c r="A93" s="3">
        <v>91</v>
      </c>
      <c r="B93" s="3" t="s">
        <v>12</v>
      </c>
      <c r="C93" s="7">
        <v>26</v>
      </c>
      <c r="D93" s="3" t="s">
        <v>70</v>
      </c>
      <c r="E93" s="7">
        <v>20</v>
      </c>
      <c r="F93" s="7">
        <v>1</v>
      </c>
      <c r="G93" s="4">
        <v>45663</v>
      </c>
      <c r="H93" s="7" t="s">
        <v>111</v>
      </c>
      <c r="I93" s="7" t="s">
        <v>87</v>
      </c>
      <c r="J93" s="7">
        <v>330404</v>
      </c>
      <c r="K93" s="3" t="s">
        <v>93</v>
      </c>
      <c r="L93" s="6" t="s">
        <v>71</v>
      </c>
      <c r="M93" s="3" t="s">
        <v>101</v>
      </c>
    </row>
    <row r="94" spans="1:13" ht="20.100000000000001" customHeight="1" x14ac:dyDescent="0.15">
      <c r="A94" s="3">
        <v>92</v>
      </c>
      <c r="B94" s="3" t="s">
        <v>16</v>
      </c>
      <c r="C94" s="7">
        <v>48</v>
      </c>
      <c r="D94" s="3" t="s">
        <v>70</v>
      </c>
      <c r="E94" s="7">
        <v>20</v>
      </c>
      <c r="F94" s="7">
        <v>1</v>
      </c>
      <c r="G94" s="4">
        <v>45663</v>
      </c>
      <c r="H94" s="7" t="s">
        <v>111</v>
      </c>
      <c r="I94" s="7" t="s">
        <v>87</v>
      </c>
      <c r="J94" s="7">
        <v>330404</v>
      </c>
      <c r="K94" s="3" t="s">
        <v>93</v>
      </c>
      <c r="L94" s="6" t="s">
        <v>71</v>
      </c>
      <c r="M94" s="3" t="s">
        <v>101</v>
      </c>
    </row>
    <row r="95" spans="1:13" ht="20.100000000000001" customHeight="1" x14ac:dyDescent="0.15">
      <c r="A95" s="3">
        <v>93</v>
      </c>
      <c r="B95" s="3" t="s">
        <v>122</v>
      </c>
      <c r="C95" s="7">
        <v>49</v>
      </c>
      <c r="D95" s="3" t="s">
        <v>70</v>
      </c>
      <c r="E95" s="7">
        <v>20</v>
      </c>
      <c r="F95" s="7">
        <v>1</v>
      </c>
      <c r="G95" s="4">
        <v>45663</v>
      </c>
      <c r="H95" s="7" t="s">
        <v>111</v>
      </c>
      <c r="I95" s="7" t="s">
        <v>87</v>
      </c>
      <c r="J95" s="7">
        <v>340401</v>
      </c>
      <c r="K95" s="3" t="s">
        <v>93</v>
      </c>
      <c r="L95" s="6" t="s">
        <v>71</v>
      </c>
      <c r="M95" s="3" t="s">
        <v>101</v>
      </c>
    </row>
    <row r="96" spans="1:13" ht="20.100000000000001" customHeight="1" x14ac:dyDescent="0.15">
      <c r="A96" s="3">
        <v>94</v>
      </c>
      <c r="B96" s="3" t="s">
        <v>121</v>
      </c>
      <c r="C96" s="7">
        <v>48</v>
      </c>
      <c r="D96" s="3" t="s">
        <v>70</v>
      </c>
      <c r="E96" s="7">
        <v>20</v>
      </c>
      <c r="F96" s="7">
        <v>1</v>
      </c>
      <c r="G96" s="4">
        <v>45663</v>
      </c>
      <c r="H96" s="7" t="s">
        <v>111</v>
      </c>
      <c r="I96" s="7" t="s">
        <v>87</v>
      </c>
      <c r="J96" s="7">
        <v>340402</v>
      </c>
      <c r="K96" s="3" t="s">
        <v>93</v>
      </c>
      <c r="L96" s="6" t="s">
        <v>71</v>
      </c>
      <c r="M96" s="3" t="s">
        <v>101</v>
      </c>
    </row>
    <row r="97" spans="1:13" ht="20.100000000000001" customHeight="1" x14ac:dyDescent="0.15">
      <c r="A97" s="3">
        <v>95</v>
      </c>
      <c r="B97" s="3" t="s">
        <v>15</v>
      </c>
      <c r="C97" s="7">
        <v>51</v>
      </c>
      <c r="D97" s="3" t="s">
        <v>70</v>
      </c>
      <c r="E97" s="7">
        <v>20</v>
      </c>
      <c r="F97" s="7">
        <v>1</v>
      </c>
      <c r="G97" s="4">
        <v>45663</v>
      </c>
      <c r="H97" s="7" t="s">
        <v>111</v>
      </c>
      <c r="I97" s="7" t="s">
        <v>87</v>
      </c>
      <c r="J97" s="7">
        <v>340403</v>
      </c>
      <c r="K97" s="3" t="s">
        <v>93</v>
      </c>
      <c r="L97" s="6" t="s">
        <v>71</v>
      </c>
      <c r="M97" s="3" t="s">
        <v>101</v>
      </c>
    </row>
    <row r="98" spans="1:13" ht="20.100000000000001" customHeight="1" x14ac:dyDescent="0.15">
      <c r="A98" s="3">
        <v>96</v>
      </c>
      <c r="B98" s="3" t="s">
        <v>13</v>
      </c>
      <c r="C98" s="7">
        <v>51</v>
      </c>
      <c r="D98" s="3" t="s">
        <v>70</v>
      </c>
      <c r="E98" s="7">
        <v>20</v>
      </c>
      <c r="F98" s="7">
        <v>1</v>
      </c>
      <c r="G98" s="4">
        <v>45663</v>
      </c>
      <c r="H98" s="7" t="s">
        <v>111</v>
      </c>
      <c r="I98" s="7" t="s">
        <v>87</v>
      </c>
      <c r="J98" s="7">
        <v>340404</v>
      </c>
      <c r="K98" s="3" t="s">
        <v>93</v>
      </c>
      <c r="L98" s="6" t="s">
        <v>71</v>
      </c>
      <c r="M98" s="3" t="s">
        <v>101</v>
      </c>
    </row>
    <row r="99" spans="1:13" ht="20.100000000000001" customHeight="1" x14ac:dyDescent="0.15">
      <c r="A99" s="3">
        <v>97</v>
      </c>
      <c r="B99" s="3" t="s">
        <v>23</v>
      </c>
      <c r="C99" s="7">
        <v>31</v>
      </c>
      <c r="D99" s="3" t="s">
        <v>17</v>
      </c>
      <c r="E99" s="7">
        <v>20</v>
      </c>
      <c r="F99" s="7">
        <v>3</v>
      </c>
      <c r="G99" s="4">
        <v>45665</v>
      </c>
      <c r="H99" s="7" t="s">
        <v>111</v>
      </c>
      <c r="I99" s="7" t="s">
        <v>87</v>
      </c>
      <c r="J99" s="7">
        <v>340103</v>
      </c>
      <c r="K99" s="3" t="s">
        <v>93</v>
      </c>
      <c r="L99" s="6" t="s">
        <v>18</v>
      </c>
      <c r="M99" s="3" t="s">
        <v>101</v>
      </c>
    </row>
    <row r="100" spans="1:13" ht="20.100000000000001" customHeight="1" x14ac:dyDescent="0.15">
      <c r="A100" s="3">
        <v>98</v>
      </c>
      <c r="B100" s="3" t="s">
        <v>167</v>
      </c>
      <c r="C100" s="7">
        <v>30</v>
      </c>
      <c r="D100" s="3" t="s">
        <v>29</v>
      </c>
      <c r="E100" s="7">
        <v>18</v>
      </c>
      <c r="F100" s="7">
        <v>4</v>
      </c>
      <c r="G100" s="4">
        <v>45652</v>
      </c>
      <c r="H100" s="7" t="s">
        <v>110</v>
      </c>
      <c r="I100" s="7" t="s">
        <v>171</v>
      </c>
      <c r="J100" s="7" t="s">
        <v>172</v>
      </c>
      <c r="K100" s="3" t="s">
        <v>170</v>
      </c>
      <c r="L100" s="6" t="s">
        <v>114</v>
      </c>
      <c r="M100" s="3" t="s">
        <v>125</v>
      </c>
    </row>
    <row r="101" spans="1:13" ht="20.100000000000001" customHeight="1" x14ac:dyDescent="0.15">
      <c r="A101" s="3">
        <v>99</v>
      </c>
      <c r="B101" s="3" t="s">
        <v>174</v>
      </c>
      <c r="C101" s="7">
        <v>36</v>
      </c>
      <c r="D101" s="3" t="s">
        <v>32</v>
      </c>
      <c r="E101" s="7">
        <v>19</v>
      </c>
      <c r="F101" s="7">
        <v>1</v>
      </c>
      <c r="G101" s="4">
        <v>45656</v>
      </c>
      <c r="H101" s="7" t="s">
        <v>110</v>
      </c>
      <c r="I101" s="7" t="s">
        <v>88</v>
      </c>
      <c r="J101" s="7">
        <v>330403</v>
      </c>
      <c r="K101" s="3" t="s">
        <v>166</v>
      </c>
      <c r="L101" s="6" t="s">
        <v>175</v>
      </c>
      <c r="M101" s="3" t="s">
        <v>125</v>
      </c>
    </row>
    <row r="102" spans="1:13" ht="20.100000000000001" customHeight="1" x14ac:dyDescent="0.15">
      <c r="A102" s="3">
        <v>100</v>
      </c>
      <c r="B102" s="3" t="s">
        <v>177</v>
      </c>
      <c r="C102" s="7">
        <v>43</v>
      </c>
      <c r="D102" s="3" t="s">
        <v>77</v>
      </c>
      <c r="E102" s="7">
        <v>19</v>
      </c>
      <c r="F102" s="7">
        <v>1</v>
      </c>
      <c r="G102" s="4">
        <v>45656</v>
      </c>
      <c r="H102" s="7" t="s">
        <v>111</v>
      </c>
      <c r="I102" s="7" t="s">
        <v>87</v>
      </c>
      <c r="J102" s="7">
        <v>340503</v>
      </c>
      <c r="K102" s="3" t="s">
        <v>166</v>
      </c>
      <c r="L102" s="6" t="s">
        <v>117</v>
      </c>
      <c r="M102" s="3" t="s">
        <v>125</v>
      </c>
    </row>
    <row r="103" spans="1:13" ht="20.100000000000001" customHeight="1" x14ac:dyDescent="0.15">
      <c r="A103" s="3">
        <v>101</v>
      </c>
      <c r="B103" s="3" t="s">
        <v>167</v>
      </c>
      <c r="C103" s="7">
        <v>30</v>
      </c>
      <c r="D103" s="3" t="s">
        <v>31</v>
      </c>
      <c r="E103" s="7">
        <v>19</v>
      </c>
      <c r="F103" s="7">
        <v>2</v>
      </c>
      <c r="G103" s="4">
        <v>45657</v>
      </c>
      <c r="H103" s="7" t="s">
        <v>111</v>
      </c>
      <c r="I103" s="7" t="s">
        <v>87</v>
      </c>
      <c r="J103" s="7" t="s">
        <v>176</v>
      </c>
      <c r="K103" s="3" t="s">
        <v>170</v>
      </c>
      <c r="L103" s="6" t="s">
        <v>116</v>
      </c>
      <c r="M103" s="3" t="s">
        <v>125</v>
      </c>
    </row>
    <row r="104" spans="1:13" ht="20.100000000000001" customHeight="1" x14ac:dyDescent="0.15">
      <c r="A104" s="3">
        <v>102</v>
      </c>
      <c r="B104" s="3" t="s">
        <v>167</v>
      </c>
      <c r="C104" s="7">
        <v>30</v>
      </c>
      <c r="D104" s="3" t="s">
        <v>30</v>
      </c>
      <c r="E104" s="7">
        <v>20</v>
      </c>
      <c r="F104" s="7">
        <v>1</v>
      </c>
      <c r="G104" s="4">
        <v>45663</v>
      </c>
      <c r="H104" s="7" t="s">
        <v>111</v>
      </c>
      <c r="I104" s="7" t="s">
        <v>87</v>
      </c>
      <c r="J104" s="7" t="s">
        <v>169</v>
      </c>
      <c r="K104" s="3" t="s">
        <v>170</v>
      </c>
      <c r="L104" s="6" t="s">
        <v>113</v>
      </c>
      <c r="M104" s="3" t="s">
        <v>125</v>
      </c>
    </row>
    <row r="105" spans="1:13" ht="20.100000000000001" customHeight="1" x14ac:dyDescent="0.15">
      <c r="A105" s="3">
        <v>103</v>
      </c>
      <c r="B105" s="3" t="s">
        <v>165</v>
      </c>
      <c r="C105" s="7">
        <v>49</v>
      </c>
      <c r="D105" s="3" t="s">
        <v>34</v>
      </c>
      <c r="E105" s="7">
        <v>20</v>
      </c>
      <c r="F105" s="7">
        <v>4</v>
      </c>
      <c r="G105" s="4">
        <v>45666</v>
      </c>
      <c r="H105" s="7" t="s">
        <v>110</v>
      </c>
      <c r="I105" s="7" t="s">
        <v>88</v>
      </c>
      <c r="J105" s="7">
        <v>340204</v>
      </c>
      <c r="K105" s="3" t="s">
        <v>166</v>
      </c>
      <c r="L105" s="6" t="s">
        <v>112</v>
      </c>
      <c r="M105" s="3" t="s">
        <v>125</v>
      </c>
    </row>
    <row r="106" spans="1:13" ht="20.100000000000001" customHeight="1" x14ac:dyDescent="0.15">
      <c r="A106" s="3">
        <v>104</v>
      </c>
      <c r="B106" s="3" t="s">
        <v>173</v>
      </c>
      <c r="C106" s="7">
        <v>67</v>
      </c>
      <c r="D106" s="3" t="s">
        <v>33</v>
      </c>
      <c r="E106" s="7">
        <v>20</v>
      </c>
      <c r="F106" s="7">
        <v>5</v>
      </c>
      <c r="G106" s="4">
        <v>45667</v>
      </c>
      <c r="H106" s="7" t="s">
        <v>110</v>
      </c>
      <c r="I106" s="7" t="s">
        <v>88</v>
      </c>
      <c r="J106" s="7">
        <v>340204</v>
      </c>
      <c r="K106" s="3" t="s">
        <v>166</v>
      </c>
      <c r="L106" s="6" t="s">
        <v>115</v>
      </c>
      <c r="M106" s="3" t="s">
        <v>125</v>
      </c>
    </row>
  </sheetData>
  <autoFilter ref="A2:M106" xr:uid="{00000000-0001-0000-0000-000000000000}"/>
  <mergeCells count="1">
    <mergeCell ref="A1:K1"/>
  </mergeCells>
  <phoneticPr fontId="4" type="noConversion"/>
  <conditionalFormatting sqref="A2">
    <cfRule type="expression" dxfId="0" priority="12" stopIfTrue="1">
      <formula>OR($A2&lt;&gt;"",$B2&lt;&gt;"")</formula>
    </cfRule>
  </conditionalFormatting>
  <dataValidations count="4">
    <dataValidation type="list" allowBlank="1" sqref="I2" xr:uid="{00000000-0002-0000-0000-000001000000}">
      <formula1>"(08:00-10:00),(10:00-12:00),(09:00-11:00),(14:30-16:30),(15:00-17:00),(19:00-21:00),(08:50-10:50),(10:40-12:40),(14:00-16:00),随堂"</formula1>
    </dataValidation>
    <dataValidation type="list" allowBlank="1" showInputMessage="1" showErrorMessage="1" sqref="E2 E56" xr:uid="{00000000-0002-0000-0000-000000000000}">
      <formula1>"1,2,3,4,5,6,7,8,9,10,11,12,13,14,15,16,17,18,19,20"</formula1>
    </dataValidation>
    <dataValidation type="list" allowBlank="1" showInputMessage="1" showErrorMessage="1" sqref="F2 F56" xr:uid="{00000000-0002-0000-0000-000002000000}">
      <formula1>"1,2,3,4,5,6,7"</formula1>
    </dataValidation>
    <dataValidation type="list" allowBlank="1" showInputMessage="1" sqref="H2" xr:uid="{00000000-0002-0000-0000-000003000000}">
      <formula1>"上午,下午,晚上"</formula1>
    </dataValidation>
  </dataValidations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2024-10-25T01:04:03Z</cp:lastPrinted>
  <dcterms:created xsi:type="dcterms:W3CDTF">2023-05-25T07:56:00Z</dcterms:created>
  <dcterms:modified xsi:type="dcterms:W3CDTF">2024-10-28T09:13:00Z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C022C558066C48928AF49C2BADA4224E_11</vt:lpwstr>
  </property>
  <property fmtid="{D5CDD505-2E9C-101B-9397-08002B2CF9AE}" pid="3" name="KSOProductBuildVer">
    <vt:lpwstr>2052-11.1.0.14309</vt:lpwstr>
  </property>
</Properties>
</file>